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211" activeTab="0"/>
  </bookViews>
  <sheets>
    <sheet name="français" sheetId="1" r:id="rId1"/>
    <sheet name="English" sheetId="2" r:id="rId2"/>
  </sheets>
  <definedNames>
    <definedName name="_xlnm.Print_Area" localSheetId="1">'English'!$A$1:$Q$142</definedName>
    <definedName name="_xlnm.Print_Area" localSheetId="0">'français'!$A$1:$Q$134</definedName>
  </definedNames>
  <calcPr fullCalcOnLoad="1" refMode="R1C1"/>
</workbook>
</file>

<file path=xl/sharedStrings.xml><?xml version="1.0" encoding="utf-8"?>
<sst xmlns="http://schemas.openxmlformats.org/spreadsheetml/2006/main" count="502" uniqueCount="179">
  <si>
    <t>Opérateurs</t>
  </si>
  <si>
    <t>Associations</t>
  </si>
  <si>
    <t>3ème Trimestre</t>
  </si>
  <si>
    <t>4ème Trimestre</t>
  </si>
  <si>
    <t>TOTAL</t>
  </si>
  <si>
    <t>RDR</t>
  </si>
  <si>
    <t>LOKELE</t>
  </si>
  <si>
    <t>MOUDI</t>
  </si>
  <si>
    <t>EBOME</t>
  </si>
  <si>
    <t>Total</t>
  </si>
  <si>
    <t>Total annuel</t>
  </si>
  <si>
    <t>RIO DEL REY+MARG</t>
  </si>
  <si>
    <t>LOKELE+MWM+ACCORDS 90</t>
  </si>
  <si>
    <t>SANAGA SUD</t>
  </si>
  <si>
    <t>DISSONO NORD</t>
  </si>
  <si>
    <t>(en Milliards de FCFA)</t>
  </si>
  <si>
    <t xml:space="preserve">Montants </t>
  </si>
  <si>
    <t>Montants</t>
  </si>
  <si>
    <t>Operators</t>
  </si>
  <si>
    <t>1st Quarter</t>
  </si>
  <si>
    <t>3rd Quarter</t>
  </si>
  <si>
    <t>4th Quarter</t>
  </si>
  <si>
    <t>Annual Total</t>
  </si>
  <si>
    <t>PERENCO RDR</t>
  </si>
  <si>
    <t>ADDAX</t>
  </si>
  <si>
    <t>LOGBABA</t>
  </si>
  <si>
    <t>Trimestres</t>
  </si>
  <si>
    <t xml:space="preserve">EBOME </t>
  </si>
  <si>
    <t>DISSONI</t>
  </si>
  <si>
    <t>Perenco Cameroon</t>
  </si>
  <si>
    <t>SNH</t>
  </si>
  <si>
    <t>MVIA</t>
  </si>
  <si>
    <t>2nd Quarter</t>
  </si>
  <si>
    <t>IROKO</t>
  </si>
  <si>
    <t>TOTAL GENERAL</t>
  </si>
  <si>
    <t>GAZ DU CAMEROUN</t>
  </si>
  <si>
    <t>I- PRODUCTION ANNEE 2018</t>
  </si>
  <si>
    <t>MOABI</t>
  </si>
  <si>
    <t>II- COMMERCIALISATION PART ETAT ANNEE 2018</t>
  </si>
  <si>
    <t>II-2  GAZ</t>
  </si>
  <si>
    <t>Valeur                       (millions USD)</t>
  </si>
  <si>
    <t xml:space="preserve">  1 - VENTE DE GAZ A ETAT </t>
  </si>
  <si>
    <t>2 - VENTE DE GAZ A KPDC</t>
  </si>
  <si>
    <t>3 - VENTE DE GAZ A GAZPROM</t>
  </si>
  <si>
    <t>III- COMMERCIALISATION PART ASSOCIES ANNEE 2018</t>
  </si>
  <si>
    <t>III-1 D'HUILE</t>
  </si>
  <si>
    <t>III-2  GAZ</t>
  </si>
  <si>
    <t>2 - VENTE DE GAZ A GAZPROM</t>
  </si>
  <si>
    <t>(en milliards de FCFA)</t>
  </si>
  <si>
    <t xml:space="preserve">GENERAL TOTAL </t>
  </si>
  <si>
    <t>LPG</t>
  </si>
  <si>
    <t xml:space="preserve"> ASSOCIATE'S SHARE</t>
  </si>
  <si>
    <t>II- MARKETING STATE SHARE YEAR 2018</t>
  </si>
  <si>
    <t>II-1 OIL</t>
  </si>
  <si>
    <t>II-2  GAS</t>
  </si>
  <si>
    <t xml:space="preserve">  1 - GAS SALES TO STATE </t>
  </si>
  <si>
    <t>2 - GAS SALES TO KPDC</t>
  </si>
  <si>
    <t>3 - GAS SALES TO GAZPROM</t>
  </si>
  <si>
    <t>III-1 OIL</t>
  </si>
  <si>
    <t>III-2  GAS</t>
  </si>
  <si>
    <t>2 - GAS SALES TO GAZPROM</t>
  </si>
  <si>
    <t>( SNH's Share In millions of US dollars)</t>
  </si>
  <si>
    <t>(in billions of CFAF)</t>
  </si>
  <si>
    <t>(in Billions of CFAF)</t>
  </si>
  <si>
    <t>1st Quater</t>
  </si>
  <si>
    <t>3rd Quater</t>
  </si>
  <si>
    <t>4th Quater</t>
  </si>
  <si>
    <t>Quaters</t>
  </si>
  <si>
    <t>Amounts</t>
  </si>
  <si>
    <t xml:space="preserve">2nd Quater </t>
  </si>
  <si>
    <t>1st  Quater</t>
  </si>
  <si>
    <t>Value                       (millions USD)</t>
  </si>
  <si>
    <t>III- MARKETING ASSOCIATE'S SHARE YEAR 2018</t>
  </si>
  <si>
    <t>Quantities                     (in billions de cfs)</t>
  </si>
  <si>
    <t>Value                        (in billions CFAF)</t>
  </si>
  <si>
    <t>Exchange Rate                            (USD/CFAF)</t>
  </si>
  <si>
    <t>Average Price                                (CFAF/MCFS)</t>
  </si>
  <si>
    <t xml:space="preserve"> SNH'S STATE SHARE</t>
  </si>
  <si>
    <t>I- PRODUCTION YEAR 2018</t>
  </si>
  <si>
    <t>PERENCO Cameroon</t>
  </si>
  <si>
    <t>II-1 HUILE</t>
  </si>
  <si>
    <t>II-3  GPL</t>
  </si>
  <si>
    <t>III-3  GPL</t>
  </si>
  <si>
    <t>IV- DEPENSES TOTALES ANNEE 2018</t>
  </si>
  <si>
    <t>(Quote-part SNH )</t>
  </si>
  <si>
    <t xml:space="preserve">1)- DEPENSES ASSOCIATIVES </t>
  </si>
  <si>
    <t>(en millions de dollars US)</t>
  </si>
  <si>
    <t xml:space="preserve">2 - ENGAGEMENTS GAZIERS </t>
  </si>
  <si>
    <t xml:space="preserve">3- AUTRES ENGAGEMENTS </t>
  </si>
  <si>
    <t>V- SOLDE TRANSFERABLE ANNEE 2018</t>
  </si>
  <si>
    <t>(pétrole brut en millions de barils, gaz en Milliards de SCF et GPL en milliers de Tonnes Métriques)</t>
  </si>
  <si>
    <t>I-1 PART SNH ETAT</t>
  </si>
  <si>
    <t>I-2 PART ASSOCIES</t>
  </si>
  <si>
    <t>VENTE DE GAZ GPL A ETAT</t>
  </si>
  <si>
    <t>1 - VENTE DE GPL A ETAT</t>
  </si>
  <si>
    <t>2 - VENTE DE GPL A TRADEX</t>
  </si>
  <si>
    <t>1st  Quarter</t>
  </si>
  <si>
    <t>II-3  LPG</t>
  </si>
  <si>
    <t>1 - LPG GAS SALES TO STATE</t>
  </si>
  <si>
    <t>2 - LPG GAS SALES TO TRADEX</t>
  </si>
  <si>
    <t>(crude oil in millions of barils, gas in billion of CFS é LPG in Thousands of Metric Tons)</t>
  </si>
  <si>
    <t>III-3  LPG</t>
  </si>
  <si>
    <t>LPG GAS SALES TO STATE</t>
  </si>
  <si>
    <t>IV-  TOTAL  EXPENDITURE YEAR 2018</t>
  </si>
  <si>
    <t xml:space="preserve">1-  ASSOCIATIVE EXPENDITURE </t>
  </si>
  <si>
    <t xml:space="preserve">2 - GAZ ENGAGEMENTS </t>
  </si>
  <si>
    <t>3- OHER ENGAGEMENTS</t>
  </si>
  <si>
    <t>( In millions of US dollars)</t>
  </si>
  <si>
    <t>V-TRANSFERABLE BALANCE YEAR 2018</t>
  </si>
  <si>
    <r>
      <t xml:space="preserve">Quantités                     </t>
    </r>
    <r>
      <rPr>
        <b/>
        <i/>
        <sz val="8"/>
        <rFont val="Arial"/>
        <family val="2"/>
      </rPr>
      <t>(en millions de barils)</t>
    </r>
  </si>
  <si>
    <r>
      <t xml:space="preserve">Prix officiels moyens                   </t>
    </r>
    <r>
      <rPr>
        <b/>
        <sz val="8"/>
        <rFont val="Arial"/>
        <family val="2"/>
      </rPr>
      <t>(en USD/bbl)</t>
    </r>
  </si>
  <si>
    <r>
      <t xml:space="preserve">Valeur                        </t>
    </r>
    <r>
      <rPr>
        <b/>
        <i/>
        <sz val="8"/>
        <rFont val="Arial"/>
        <family val="2"/>
      </rPr>
      <t>(en millions de USD)</t>
    </r>
  </si>
  <si>
    <r>
      <t xml:space="preserve">Taux moyen pondéré de change                           </t>
    </r>
    <r>
      <rPr>
        <b/>
        <i/>
        <sz val="8"/>
        <rFont val="Arial"/>
        <family val="2"/>
      </rPr>
      <t xml:space="preserve"> (en USD/FCFA)</t>
    </r>
  </si>
  <si>
    <r>
      <t xml:space="preserve">Valeur                          </t>
    </r>
    <r>
      <rPr>
        <b/>
        <i/>
        <sz val="8"/>
        <rFont val="Arial"/>
        <family val="2"/>
      </rPr>
      <t>(en milliards de FCFA)</t>
    </r>
  </si>
  <si>
    <r>
      <t>1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 trimestre</t>
    </r>
  </si>
  <si>
    <r>
      <t>2</t>
    </r>
    <r>
      <rPr>
        <b/>
        <vertAlign val="superscript"/>
        <sz val="11"/>
        <rFont val="Arial"/>
        <family val="2"/>
      </rPr>
      <t>ème</t>
    </r>
    <r>
      <rPr>
        <b/>
        <sz val="11"/>
        <rFont val="Arial"/>
        <family val="2"/>
      </rPr>
      <t xml:space="preserve"> trimestre </t>
    </r>
  </si>
  <si>
    <r>
      <t>3</t>
    </r>
    <r>
      <rPr>
        <b/>
        <vertAlign val="superscript"/>
        <sz val="11"/>
        <rFont val="Arial"/>
        <family val="2"/>
      </rPr>
      <t>ème</t>
    </r>
    <r>
      <rPr>
        <b/>
        <sz val="11"/>
        <rFont val="Arial"/>
        <family val="2"/>
      </rPr>
      <t xml:space="preserve"> trimestre</t>
    </r>
  </si>
  <si>
    <r>
      <t>4</t>
    </r>
    <r>
      <rPr>
        <b/>
        <vertAlign val="superscript"/>
        <sz val="11"/>
        <rFont val="Arial"/>
        <family val="2"/>
      </rPr>
      <t>ème</t>
    </r>
    <r>
      <rPr>
        <b/>
        <sz val="11"/>
        <rFont val="Arial"/>
        <family val="2"/>
      </rPr>
      <t xml:space="preserve"> trimestre</t>
    </r>
  </si>
  <si>
    <r>
      <t xml:space="preserve">Quantités                     </t>
    </r>
    <r>
      <rPr>
        <b/>
        <i/>
        <sz val="8"/>
        <rFont val="Arial"/>
        <family val="2"/>
      </rPr>
      <t>(en milliards de scf)</t>
    </r>
  </si>
  <si>
    <r>
      <t xml:space="preserve">Prix moyens                                </t>
    </r>
    <r>
      <rPr>
        <b/>
        <i/>
        <sz val="8"/>
        <rFont val="Arial"/>
        <family val="2"/>
      </rPr>
      <t>(FCFA/MSCF)</t>
    </r>
  </si>
  <si>
    <r>
      <t xml:space="preserve">Valeur                        </t>
    </r>
    <r>
      <rPr>
        <b/>
        <i/>
        <sz val="8"/>
        <rFont val="Arial"/>
        <family val="2"/>
      </rPr>
      <t>(en milliards FCFA)</t>
    </r>
  </si>
  <si>
    <r>
      <t xml:space="preserve">Taux de change                            </t>
    </r>
    <r>
      <rPr>
        <b/>
        <i/>
        <sz val="8"/>
        <rFont val="Arial"/>
        <family val="2"/>
      </rPr>
      <t>(USD/FCFA)</t>
    </r>
  </si>
  <si>
    <r>
      <t xml:space="preserve">Valeur                      </t>
    </r>
    <r>
      <rPr>
        <b/>
        <i/>
        <sz val="10"/>
        <rFont val="Arial"/>
        <family val="2"/>
      </rPr>
      <t xml:space="preserve"> (millions USD)</t>
    </r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</si>
  <si>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Trimestre</t>
    </r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</si>
  <si>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Trimestre </t>
    </r>
  </si>
  <si>
    <r>
      <t xml:space="preserve">Pétrole brut </t>
    </r>
    <r>
      <rPr>
        <b/>
        <i/>
        <sz val="8"/>
        <rFont val="Arial"/>
        <family val="2"/>
      </rPr>
      <t>(millions de bls)</t>
    </r>
  </si>
  <si>
    <r>
      <t xml:space="preserve">GAZ           </t>
    </r>
    <r>
      <rPr>
        <b/>
        <i/>
        <sz val="8"/>
        <rFont val="Arial"/>
        <family val="2"/>
      </rPr>
      <t>(milliards de SCF)</t>
    </r>
    <r>
      <rPr>
        <b/>
        <sz val="10"/>
        <rFont val="Arial"/>
        <family val="2"/>
      </rPr>
      <t xml:space="preserve"> </t>
    </r>
  </si>
  <si>
    <r>
      <t xml:space="preserve">GPL                </t>
    </r>
    <r>
      <rPr>
        <b/>
        <i/>
        <sz val="8"/>
        <rFont val="Arial"/>
        <family val="2"/>
      </rPr>
      <t>(millers de TM)</t>
    </r>
  </si>
  <si>
    <r>
      <t xml:space="preserve">Quantités                     </t>
    </r>
    <r>
      <rPr>
        <b/>
        <i/>
        <sz val="8"/>
        <rFont val="Arial"/>
        <family val="2"/>
      </rPr>
      <t>(en milliers de TM)</t>
    </r>
  </si>
  <si>
    <r>
      <t xml:space="preserve">Prix officiels moyens                   </t>
    </r>
    <r>
      <rPr>
        <b/>
        <i/>
        <sz val="8"/>
        <rFont val="Arial"/>
        <family val="2"/>
      </rPr>
      <t>(en USD/bbl)</t>
    </r>
  </si>
  <si>
    <r>
      <t xml:space="preserve">Taux moyen pondéré de change                           </t>
    </r>
    <r>
      <rPr>
        <b/>
        <i/>
        <sz val="10"/>
        <rFont val="Arial"/>
        <family val="2"/>
      </rPr>
      <t xml:space="preserve"> </t>
    </r>
    <r>
      <rPr>
        <b/>
        <i/>
        <sz val="8"/>
        <rFont val="Arial"/>
        <family val="2"/>
      </rPr>
      <t>(USD/FCFA)</t>
    </r>
  </si>
  <si>
    <r>
      <t xml:space="preserve">Valeur                          </t>
    </r>
    <r>
      <rPr>
        <b/>
        <i/>
        <sz val="8"/>
        <rFont val="Arial"/>
        <family val="2"/>
      </rPr>
      <t>(milliards de FCFA)</t>
    </r>
  </si>
  <si>
    <r>
      <t xml:space="preserve">Quantités                     </t>
    </r>
    <r>
      <rPr>
        <b/>
        <sz val="8"/>
        <rFont val="Arial"/>
        <family val="2"/>
      </rPr>
      <t>(en milliards de scf)</t>
    </r>
  </si>
  <si>
    <r>
      <t xml:space="preserve">Prix moyens                                </t>
    </r>
    <r>
      <rPr>
        <b/>
        <sz val="8"/>
        <rFont val="Arial"/>
        <family val="2"/>
      </rPr>
      <t>(FCFA/MSCF)</t>
    </r>
  </si>
  <si>
    <r>
      <t xml:space="preserve">Valeur                        </t>
    </r>
    <r>
      <rPr>
        <b/>
        <sz val="8"/>
        <rFont val="Arial"/>
        <family val="2"/>
      </rPr>
      <t>(en milliards FCFA)</t>
    </r>
  </si>
  <si>
    <r>
      <t xml:space="preserve">Taux de change                            </t>
    </r>
    <r>
      <rPr>
        <b/>
        <sz val="8"/>
        <rFont val="Arial"/>
        <family val="2"/>
      </rPr>
      <t>(USD/FCFA)</t>
    </r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</si>
  <si>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 trimestre</t>
    </r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</si>
  <si>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trimestre </t>
    </r>
  </si>
  <si>
    <r>
      <t>3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trimestre</t>
    </r>
  </si>
  <si>
    <r>
      <t>4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trimestre</t>
    </r>
  </si>
  <si>
    <r>
      <t>3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Trimestre</t>
    </r>
  </si>
  <si>
    <r>
      <t>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 trimestre</t>
    </r>
  </si>
  <si>
    <r>
      <t>2</t>
    </r>
    <r>
      <rPr>
        <b/>
        <vertAlign val="superscript"/>
        <sz val="14"/>
        <rFont val="Arial"/>
        <family val="2"/>
      </rPr>
      <t>ème</t>
    </r>
    <r>
      <rPr>
        <b/>
        <sz val="14"/>
        <rFont val="Arial"/>
        <family val="2"/>
      </rPr>
      <t xml:space="preserve"> trimestre </t>
    </r>
  </si>
  <si>
    <r>
      <t>3</t>
    </r>
    <r>
      <rPr>
        <b/>
        <vertAlign val="superscript"/>
        <sz val="14"/>
        <rFont val="Arial"/>
        <family val="2"/>
      </rPr>
      <t>ème</t>
    </r>
    <r>
      <rPr>
        <b/>
        <sz val="14"/>
        <rFont val="Arial"/>
        <family val="2"/>
      </rPr>
      <t xml:space="preserve"> trimestre</t>
    </r>
  </si>
  <si>
    <r>
      <t>4</t>
    </r>
    <r>
      <rPr>
        <b/>
        <vertAlign val="superscript"/>
        <sz val="14"/>
        <rFont val="Arial"/>
        <family val="2"/>
      </rPr>
      <t>ème</t>
    </r>
    <r>
      <rPr>
        <b/>
        <sz val="14"/>
        <rFont val="Arial"/>
        <family val="2"/>
      </rPr>
      <t xml:space="preserve"> trimestre</t>
    </r>
  </si>
  <si>
    <r>
      <t xml:space="preserve">Prix moyens                                </t>
    </r>
    <r>
      <rPr>
        <b/>
        <i/>
        <sz val="8"/>
        <rFont val="Arial"/>
        <family val="2"/>
      </rPr>
      <t>(FCFA/TONNE METRIQUE)</t>
    </r>
  </si>
  <si>
    <r>
      <t xml:space="preserve">Prix moyens                                </t>
    </r>
    <r>
      <rPr>
        <b/>
        <i/>
        <sz val="8"/>
        <rFont val="Arial"/>
        <family val="2"/>
      </rPr>
      <t>(FCFA/MTONNE METRIQUE)</t>
    </r>
  </si>
  <si>
    <r>
      <t xml:space="preserve">Quantités                     </t>
    </r>
    <r>
      <rPr>
        <b/>
        <sz val="8"/>
        <rFont val="Arial"/>
        <family val="2"/>
      </rPr>
      <t>(en M tonnes metriques)</t>
    </r>
  </si>
  <si>
    <r>
      <t xml:space="preserve">Prix moyens                                </t>
    </r>
    <r>
      <rPr>
        <b/>
        <sz val="8"/>
        <rFont val="Arial"/>
        <family val="2"/>
      </rPr>
      <t>(FCFA/M tonne métrique)</t>
    </r>
  </si>
  <si>
    <r>
      <t xml:space="preserve">Crude Oil </t>
    </r>
    <r>
      <rPr>
        <b/>
        <i/>
        <sz val="8"/>
        <rFont val="Arial"/>
        <family val="2"/>
      </rPr>
      <t xml:space="preserve">    millions of bls</t>
    </r>
  </si>
  <si>
    <r>
      <t xml:space="preserve"> GAS      </t>
    </r>
    <r>
      <rPr>
        <b/>
        <i/>
        <sz val="8"/>
        <rFont val="Arial"/>
        <family val="2"/>
      </rPr>
      <t xml:space="preserve">billions CFS </t>
    </r>
  </si>
  <si>
    <r>
      <t xml:space="preserve">Quantities                     </t>
    </r>
    <r>
      <rPr>
        <b/>
        <sz val="8"/>
        <rFont val="Arial"/>
        <family val="2"/>
      </rPr>
      <t>(</t>
    </r>
    <r>
      <rPr>
        <b/>
        <i/>
        <sz val="8"/>
        <rFont val="Arial"/>
        <family val="2"/>
      </rPr>
      <t>millions of barils)</t>
    </r>
  </si>
  <si>
    <r>
      <t xml:space="preserve">Official average Price                   </t>
    </r>
    <r>
      <rPr>
        <b/>
        <i/>
        <sz val="8"/>
        <rFont val="Arial"/>
        <family val="2"/>
      </rPr>
      <t>(USD/bbl)</t>
    </r>
  </si>
  <si>
    <r>
      <t xml:space="preserve">Weighted average exchange rate                            </t>
    </r>
    <r>
      <rPr>
        <b/>
        <i/>
        <sz val="8"/>
        <rFont val="Arial"/>
        <family val="2"/>
      </rPr>
      <t>(USD/CFAF)</t>
    </r>
  </si>
  <si>
    <r>
      <t xml:space="preserve">          Value                         </t>
    </r>
    <r>
      <rPr>
        <b/>
        <i/>
        <sz val="8"/>
        <rFont val="Arial"/>
        <family val="2"/>
      </rPr>
      <t>(billions of CFAF)</t>
    </r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</si>
  <si>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 Quarter</t>
    </r>
  </si>
  <si>
    <r>
      <t>4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Quarter</t>
    </r>
  </si>
  <si>
    <r>
      <t xml:space="preserve">Average Prices                                </t>
    </r>
    <r>
      <rPr>
        <b/>
        <sz val="8"/>
        <rFont val="Arial"/>
        <family val="2"/>
      </rPr>
      <t>(CFAF/MCFS)</t>
    </r>
  </si>
  <si>
    <r>
      <t xml:space="preserve">Value                        </t>
    </r>
    <r>
      <rPr>
        <b/>
        <sz val="8"/>
        <rFont val="Arial"/>
        <family val="2"/>
      </rPr>
      <t>(in billions CFAF)</t>
    </r>
  </si>
  <si>
    <r>
      <t xml:space="preserve">Exchange Rate                            </t>
    </r>
    <r>
      <rPr>
        <b/>
        <sz val="8"/>
        <rFont val="Arial"/>
        <family val="2"/>
      </rPr>
      <t>(USD/CFAF)</t>
    </r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</si>
  <si>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 Quater</t>
    </r>
  </si>
  <si>
    <r>
      <t>4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Quater</t>
    </r>
  </si>
  <si>
    <r>
      <t xml:space="preserve">Quantities                    </t>
    </r>
    <r>
      <rPr>
        <b/>
        <i/>
        <sz val="8"/>
        <rFont val="Arial"/>
        <family val="2"/>
      </rPr>
      <t xml:space="preserve"> (in billions de cfs)</t>
    </r>
  </si>
  <si>
    <r>
      <t xml:space="preserve">Value                       </t>
    </r>
    <r>
      <rPr>
        <b/>
        <i/>
        <sz val="8"/>
        <rFont val="Arial"/>
        <family val="2"/>
      </rPr>
      <t xml:space="preserve"> (in billions CFAF)</t>
    </r>
  </si>
  <si>
    <r>
      <t xml:space="preserve">Exchange Rate                            </t>
    </r>
    <r>
      <rPr>
        <b/>
        <i/>
        <sz val="8"/>
        <rFont val="Arial"/>
        <family val="2"/>
      </rPr>
      <t>(USD/CFAF)</t>
    </r>
  </si>
  <si>
    <r>
      <t xml:space="preserve">Value                       </t>
    </r>
    <r>
      <rPr>
        <b/>
        <i/>
        <sz val="8"/>
        <rFont val="Arial"/>
        <family val="2"/>
      </rPr>
      <t>(millions USD)</t>
    </r>
  </si>
  <si>
    <r>
      <t xml:space="preserve">Quantités                     </t>
    </r>
    <r>
      <rPr>
        <b/>
        <sz val="8"/>
        <rFont val="Arial"/>
        <family val="2"/>
      </rPr>
      <t>(en millions de barils)</t>
    </r>
  </si>
  <si>
    <r>
      <t xml:space="preserve">official average prices                   </t>
    </r>
    <r>
      <rPr>
        <b/>
        <sz val="8"/>
        <rFont val="Arial"/>
        <family val="2"/>
      </rPr>
      <t>(in USD/bbl)</t>
    </r>
  </si>
  <si>
    <r>
      <t xml:space="preserve">Value                        </t>
    </r>
    <r>
      <rPr>
        <b/>
        <sz val="8"/>
        <rFont val="Arial"/>
        <family val="2"/>
      </rPr>
      <t>(in millions of USD)</t>
    </r>
  </si>
  <si>
    <r>
      <t xml:space="preserve">Weighted Average Exchange Rate                            </t>
    </r>
    <r>
      <rPr>
        <b/>
        <sz val="8"/>
        <rFont val="Arial"/>
        <family val="2"/>
      </rPr>
      <t>(en USD/FCFA)</t>
    </r>
  </si>
  <si>
    <r>
      <t xml:space="preserve">          Value                          </t>
    </r>
    <r>
      <rPr>
        <b/>
        <sz val="8"/>
        <rFont val="Arial"/>
        <family val="2"/>
      </rPr>
      <t>(in billions of CFAF)</t>
    </r>
  </si>
  <si>
    <r>
      <t xml:space="preserve">Quantities                     </t>
    </r>
    <r>
      <rPr>
        <b/>
        <sz val="8"/>
        <rFont val="Arial"/>
        <family val="2"/>
      </rPr>
      <t>(in billions of cfs)</t>
    </r>
  </si>
  <si>
    <r>
      <t>2</t>
    </r>
    <r>
      <rPr>
        <b/>
        <vertAlign val="superscript"/>
        <sz val="14"/>
        <rFont val="Arial"/>
        <family val="2"/>
      </rPr>
      <t>nd</t>
    </r>
    <r>
      <rPr>
        <b/>
        <sz val="14"/>
        <rFont val="Arial"/>
        <family val="2"/>
      </rPr>
      <t xml:space="preserve">  Quarter</t>
    </r>
  </si>
  <si>
    <r>
      <t>4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Quarter</t>
    </r>
  </si>
  <si>
    <r>
      <t xml:space="preserve">Average Prices                                </t>
    </r>
    <r>
      <rPr>
        <b/>
        <i/>
        <sz val="8"/>
        <rFont val="Arial"/>
        <family val="2"/>
      </rPr>
      <t>(CFAF/tonne métrique)</t>
    </r>
  </si>
  <si>
    <r>
      <t xml:space="preserve">Average Prices                                </t>
    </r>
    <r>
      <rPr>
        <b/>
        <i/>
        <sz val="8"/>
        <rFont val="Arial"/>
        <family val="2"/>
      </rPr>
      <t>(CFAF/Mtonne métrique)</t>
    </r>
  </si>
  <si>
    <r>
      <t xml:space="preserve">Average Prices                                </t>
    </r>
    <r>
      <rPr>
        <b/>
        <sz val="8"/>
        <rFont val="Arial"/>
        <family val="2"/>
      </rPr>
      <t>(CFAF/Tonnes métrique)</t>
    </r>
  </si>
  <si>
    <t xml:space="preserve">SANAGA SUD </t>
  </si>
  <si>
    <r>
      <t xml:space="preserve">Value                        </t>
    </r>
    <r>
      <rPr>
        <b/>
        <i/>
        <sz val="8"/>
        <rFont val="Arial"/>
        <family val="2"/>
      </rPr>
      <t>(billion USD)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</si>
</sst>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"/>
    <numFmt numFmtId="166" formatCode="#,##0.0000"/>
    <numFmt numFmtId="167" formatCode="0.0000"/>
    <numFmt numFmtId="168" formatCode="0.00000"/>
    <numFmt numFmtId="169" formatCode="_-* #,##0.000\ _€_-;\-* #,##0.000\ _€_-;_-* &quot;-&quot;??\ _€_-;_-@_-"/>
    <numFmt numFmtId="170" formatCode="_-* #,##0.000\ _€_-;\-* #,##0.000\ _€_-;_-* &quot;-&quot;???\ _€_-;_-@_-"/>
    <numFmt numFmtId="171" formatCode="_-* #,##0.0000\ _€_-;\-* #,##0.0000\ _€_-;_-* &quot;-&quot;??\ _€_-;_-@_-"/>
    <numFmt numFmtId="172" formatCode="#,##0.0"/>
    <numFmt numFmtId="173" formatCode="#,##0.000_ ;\-#,##0.000\ "/>
    <numFmt numFmtId="174" formatCode="#,##0.00_ ;\-#,##0.00\ "/>
  </numFmts>
  <fonts count="6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vertAlign val="superscript"/>
      <sz val="11"/>
      <name val="Arial"/>
      <family val="2"/>
    </font>
    <font>
      <b/>
      <i/>
      <sz val="10"/>
      <name val="Arial"/>
      <family val="2"/>
    </font>
    <font>
      <b/>
      <sz val="20"/>
      <color indexed="12"/>
      <name val="Arial"/>
      <family val="2"/>
    </font>
    <font>
      <b/>
      <i/>
      <sz val="12"/>
      <color indexed="12"/>
      <name val="Arial"/>
      <family val="2"/>
    </font>
    <font>
      <b/>
      <sz val="16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vertAlign val="superscript"/>
      <sz val="10"/>
      <name val="Arial"/>
      <family val="2"/>
    </font>
    <font>
      <b/>
      <sz val="15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9"/>
      <color indexed="12"/>
      <name val="Arial"/>
      <family val="2"/>
    </font>
    <font>
      <b/>
      <vertAlign val="superscript"/>
      <sz val="14"/>
      <name val="Arial"/>
      <family val="2"/>
    </font>
    <font>
      <b/>
      <sz val="13"/>
      <color indexed="12"/>
      <name val="Arial"/>
      <family val="2"/>
    </font>
    <font>
      <b/>
      <i/>
      <sz val="11"/>
      <color indexed="12"/>
      <name val="Arial"/>
      <family val="2"/>
    </font>
    <font>
      <b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 style="double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double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double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360">
    <xf numFmtId="0" fontId="0" fillId="0" borderId="0" xfId="0" applyAlignment="1">
      <alignment/>
    </xf>
    <xf numFmtId="169" fontId="2" fillId="33" borderId="10" xfId="44" applyNumberFormat="1" applyFont="1" applyFill="1" applyBorder="1" applyAlignment="1">
      <alignment horizontal="right" vertical="center" wrapText="1"/>
    </xf>
    <xf numFmtId="169" fontId="3" fillId="33" borderId="10" xfId="44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34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65" fontId="3" fillId="33" borderId="10" xfId="0" applyNumberFormat="1" applyFont="1" applyFill="1" applyBorder="1" applyAlignment="1">
      <alignment horizontal="right" vertical="center" wrapText="1"/>
    </xf>
    <xf numFmtId="165" fontId="3" fillId="33" borderId="12" xfId="0" applyNumberFormat="1" applyFont="1" applyFill="1" applyBorder="1" applyAlignment="1">
      <alignment horizontal="right" vertical="center" wrapText="1"/>
    </xf>
    <xf numFmtId="169" fontId="2" fillId="33" borderId="16" xfId="44" applyNumberFormat="1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 horizontal="left" vertical="center" wrapText="1"/>
    </xf>
    <xf numFmtId="169" fontId="3" fillId="33" borderId="18" xfId="44" applyNumberFormat="1" applyFont="1" applyFill="1" applyBorder="1" applyAlignment="1">
      <alignment horizontal="right" vertical="center" wrapText="1"/>
    </xf>
    <xf numFmtId="164" fontId="3" fillId="36" borderId="10" xfId="0" applyNumberFormat="1" applyFont="1" applyFill="1" applyBorder="1" applyAlignment="1">
      <alignment vertical="center"/>
    </xf>
    <xf numFmtId="164" fontId="3" fillId="36" borderId="19" xfId="0" applyNumberFormat="1" applyFont="1" applyFill="1" applyBorder="1" applyAlignment="1">
      <alignment vertical="center"/>
    </xf>
    <xf numFmtId="164" fontId="3" fillId="35" borderId="20" xfId="0" applyNumberFormat="1" applyFont="1" applyFill="1" applyBorder="1" applyAlignment="1">
      <alignment vertical="center"/>
    </xf>
    <xf numFmtId="164" fontId="3" fillId="35" borderId="21" xfId="0" applyNumberFormat="1" applyFont="1" applyFill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164" fontId="4" fillId="36" borderId="10" xfId="0" applyNumberFormat="1" applyFont="1" applyFill="1" applyBorder="1" applyAlignment="1">
      <alignment vertical="center"/>
    </xf>
    <xf numFmtId="165" fontId="3" fillId="0" borderId="10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vertical="center" wrapText="1"/>
    </xf>
    <xf numFmtId="165" fontId="3" fillId="0" borderId="22" xfId="0" applyNumberFormat="1" applyFont="1" applyBorder="1" applyAlignment="1">
      <alignment vertical="center" wrapText="1"/>
    </xf>
    <xf numFmtId="165" fontId="5" fillId="36" borderId="10" xfId="0" applyNumberFormat="1" applyFont="1" applyFill="1" applyBorder="1" applyAlignment="1">
      <alignment vertical="center" wrapText="1"/>
    </xf>
    <xf numFmtId="165" fontId="5" fillId="36" borderId="19" xfId="0" applyNumberFormat="1" applyFont="1" applyFill="1" applyBorder="1" applyAlignment="1">
      <alignment vertical="center" wrapText="1"/>
    </xf>
    <xf numFmtId="165" fontId="5" fillId="36" borderId="22" xfId="0" applyNumberFormat="1" applyFont="1" applyFill="1" applyBorder="1" applyAlignment="1">
      <alignment vertical="center" wrapText="1"/>
    </xf>
    <xf numFmtId="164" fontId="3" fillId="35" borderId="20" xfId="0" applyNumberFormat="1" applyFont="1" applyFill="1" applyBorder="1" applyAlignment="1">
      <alignment vertical="center" wrapText="1"/>
    </xf>
    <xf numFmtId="164" fontId="3" fillId="35" borderId="23" xfId="0" applyNumberFormat="1" applyFont="1" applyFill="1" applyBorder="1" applyAlignment="1">
      <alignment vertical="center" wrapText="1"/>
    </xf>
    <xf numFmtId="164" fontId="3" fillId="0" borderId="19" xfId="0" applyNumberFormat="1" applyFont="1" applyBorder="1" applyAlignment="1">
      <alignment vertical="center"/>
    </xf>
    <xf numFmtId="164" fontId="5" fillId="36" borderId="10" xfId="0" applyNumberFormat="1" applyFont="1" applyFill="1" applyBorder="1" applyAlignment="1">
      <alignment vertical="center"/>
    </xf>
    <xf numFmtId="164" fontId="5" fillId="36" borderId="19" xfId="0" applyNumberFormat="1" applyFont="1" applyFill="1" applyBorder="1" applyAlignment="1">
      <alignment vertical="center"/>
    </xf>
    <xf numFmtId="165" fontId="3" fillId="33" borderId="24" xfId="0" applyNumberFormat="1" applyFont="1" applyFill="1" applyBorder="1" applyAlignment="1">
      <alignment horizontal="right" vertical="center" wrapText="1"/>
    </xf>
    <xf numFmtId="165" fontId="3" fillId="33" borderId="25" xfId="0" applyNumberFormat="1" applyFont="1" applyFill="1" applyBorder="1" applyAlignment="1">
      <alignment horizontal="righ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>
      <alignment horizontal="left" vertical="center" wrapText="1"/>
    </xf>
    <xf numFmtId="169" fontId="3" fillId="35" borderId="28" xfId="44" applyNumberFormat="1" applyFont="1" applyFill="1" applyBorder="1" applyAlignment="1">
      <alignment horizontal="right" vertical="center" wrapText="1"/>
    </xf>
    <xf numFmtId="165" fontId="3" fillId="0" borderId="29" xfId="0" applyNumberFormat="1" applyFont="1" applyBorder="1" applyAlignment="1">
      <alignment horizontal="right" vertical="center"/>
    </xf>
    <xf numFmtId="173" fontId="3" fillId="0" borderId="11" xfId="44" applyNumberFormat="1" applyFont="1" applyBorder="1" applyAlignment="1">
      <alignment vertical="center"/>
    </xf>
    <xf numFmtId="173" fontId="3" fillId="0" borderId="10" xfId="44" applyNumberFormat="1" applyFont="1" applyBorder="1" applyAlignment="1">
      <alignment horizontal="right" vertical="center"/>
    </xf>
    <xf numFmtId="173" fontId="3" fillId="37" borderId="17" xfId="44" applyNumberFormat="1" applyFont="1" applyFill="1" applyBorder="1" applyAlignment="1">
      <alignment horizontal="right" vertical="center"/>
    </xf>
    <xf numFmtId="173" fontId="3" fillId="0" borderId="18" xfId="44" applyNumberFormat="1" applyFont="1" applyBorder="1" applyAlignment="1">
      <alignment horizontal="right" vertical="center"/>
    </xf>
    <xf numFmtId="173" fontId="3" fillId="33" borderId="18" xfId="44" applyNumberFormat="1" applyFont="1" applyFill="1" applyBorder="1" applyAlignment="1">
      <alignment horizontal="right" vertical="center" wrapText="1"/>
    </xf>
    <xf numFmtId="173" fontId="3" fillId="33" borderId="10" xfId="44" applyNumberFormat="1" applyFont="1" applyFill="1" applyBorder="1" applyAlignment="1">
      <alignment horizontal="right" vertical="center" wrapText="1"/>
    </xf>
    <xf numFmtId="173" fontId="3" fillId="37" borderId="30" xfId="44" applyNumberFormat="1" applyFont="1" applyFill="1" applyBorder="1" applyAlignment="1">
      <alignment horizontal="right" vertical="center"/>
    </xf>
    <xf numFmtId="164" fontId="3" fillId="0" borderId="10" xfId="44" applyNumberFormat="1" applyFont="1" applyBorder="1" applyAlignment="1">
      <alignment horizontal="right" vertical="center"/>
    </xf>
    <xf numFmtId="164" fontId="3" fillId="33" borderId="10" xfId="0" applyNumberFormat="1" applyFont="1" applyFill="1" applyBorder="1" applyAlignment="1">
      <alignment horizontal="right" vertical="center" wrapText="1"/>
    </xf>
    <xf numFmtId="164" fontId="3" fillId="33" borderId="16" xfId="0" applyNumberFormat="1" applyFont="1" applyFill="1" applyBorder="1" applyAlignment="1">
      <alignment horizontal="right" vertical="center" wrapText="1"/>
    </xf>
    <xf numFmtId="164" fontId="3" fillId="0" borderId="16" xfId="44" applyNumberFormat="1" applyFont="1" applyBorder="1" applyAlignment="1">
      <alignment horizontal="right" vertical="center"/>
    </xf>
    <xf numFmtId="164" fontId="3" fillId="33" borderId="12" xfId="0" applyNumberFormat="1" applyFont="1" applyFill="1" applyBorder="1" applyAlignment="1">
      <alignment horizontal="right" vertical="center" wrapText="1"/>
    </xf>
    <xf numFmtId="164" fontId="3" fillId="33" borderId="31" xfId="0" applyNumberFormat="1" applyFont="1" applyFill="1" applyBorder="1" applyAlignment="1">
      <alignment horizontal="right" vertical="center" wrapText="1"/>
    </xf>
    <xf numFmtId="164" fontId="3" fillId="37" borderId="17" xfId="44" applyNumberFormat="1" applyFont="1" applyFill="1" applyBorder="1" applyAlignment="1">
      <alignment horizontal="right" vertical="center"/>
    </xf>
    <xf numFmtId="164" fontId="3" fillId="37" borderId="32" xfId="44" applyNumberFormat="1" applyFont="1" applyFill="1" applyBorder="1" applyAlignment="1">
      <alignment horizontal="right" vertical="center"/>
    </xf>
    <xf numFmtId="164" fontId="3" fillId="0" borderId="29" xfId="0" applyNumberFormat="1" applyFont="1" applyBorder="1" applyAlignment="1">
      <alignment horizontal="right" vertical="center"/>
    </xf>
    <xf numFmtId="164" fontId="3" fillId="35" borderId="33" xfId="44" applyNumberFormat="1" applyFont="1" applyFill="1" applyBorder="1" applyAlignment="1">
      <alignment horizontal="right" vertical="center"/>
    </xf>
    <xf numFmtId="169" fontId="0" fillId="35" borderId="20" xfId="44" applyNumberFormat="1" applyFont="1" applyFill="1" applyBorder="1" applyAlignment="1">
      <alignment horizontal="right" vertical="center"/>
    </xf>
    <xf numFmtId="169" fontId="0" fillId="35" borderId="34" xfId="44" applyNumberFormat="1" applyFont="1" applyFill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5" fontId="3" fillId="0" borderId="35" xfId="0" applyNumberFormat="1" applyFont="1" applyBorder="1" applyAlignment="1">
      <alignment horizontal="right" vertical="center"/>
    </xf>
    <xf numFmtId="165" fontId="3" fillId="33" borderId="35" xfId="0" applyNumberFormat="1" applyFont="1" applyFill="1" applyBorder="1" applyAlignment="1">
      <alignment horizontal="right" vertical="center" wrapText="1"/>
    </xf>
    <xf numFmtId="165" fontId="3" fillId="33" borderId="36" xfId="0" applyNumberFormat="1" applyFont="1" applyFill="1" applyBorder="1" applyAlignment="1">
      <alignment horizontal="right" vertical="center" wrapText="1"/>
    </xf>
    <xf numFmtId="173" fontId="3" fillId="35" borderId="34" xfId="44" applyNumberFormat="1" applyFont="1" applyFill="1" applyBorder="1" applyAlignment="1">
      <alignment vertical="center"/>
    </xf>
    <xf numFmtId="173" fontId="3" fillId="35" borderId="20" xfId="44" applyNumberFormat="1" applyFont="1" applyFill="1" applyBorder="1" applyAlignment="1">
      <alignment horizontal="right" vertical="center"/>
    </xf>
    <xf numFmtId="173" fontId="3" fillId="0" borderId="16" xfId="44" applyNumberFormat="1" applyFont="1" applyBorder="1" applyAlignment="1">
      <alignment horizontal="right" vertical="center"/>
    </xf>
    <xf numFmtId="173" fontId="3" fillId="33" borderId="16" xfId="44" applyNumberFormat="1" applyFont="1" applyFill="1" applyBorder="1" applyAlignment="1">
      <alignment horizontal="right" vertical="center" wrapText="1"/>
    </xf>
    <xf numFmtId="173" fontId="3" fillId="35" borderId="37" xfId="44" applyNumberFormat="1" applyFont="1" applyFill="1" applyBorder="1" applyAlignment="1">
      <alignment horizontal="right" vertical="center" wrapText="1"/>
    </xf>
    <xf numFmtId="173" fontId="3" fillId="35" borderId="38" xfId="44" applyNumberFormat="1" applyFont="1" applyFill="1" applyBorder="1" applyAlignment="1">
      <alignment horizontal="right" vertical="center"/>
    </xf>
    <xf numFmtId="0" fontId="2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/>
    </xf>
    <xf numFmtId="173" fontId="3" fillId="36" borderId="10" xfId="44" applyNumberFormat="1" applyFont="1" applyFill="1" applyBorder="1" applyAlignment="1">
      <alignment horizontal="right" vertical="center"/>
    </xf>
    <xf numFmtId="173" fontId="3" fillId="36" borderId="19" xfId="44" applyNumberFormat="1" applyFont="1" applyFill="1" applyBorder="1" applyAlignment="1">
      <alignment horizontal="right" vertical="center"/>
    </xf>
    <xf numFmtId="0" fontId="4" fillId="34" borderId="41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right" vertical="center" wrapText="1"/>
    </xf>
    <xf numFmtId="165" fontId="2" fillId="33" borderId="35" xfId="0" applyNumberFormat="1" applyFont="1" applyFill="1" applyBorder="1" applyAlignment="1">
      <alignment horizontal="right" vertical="center" wrapText="1"/>
    </xf>
    <xf numFmtId="165" fontId="2" fillId="33" borderId="16" xfId="0" applyNumberFormat="1" applyFont="1" applyFill="1" applyBorder="1" applyAlignment="1">
      <alignment horizontal="right" vertical="center" wrapText="1"/>
    </xf>
    <xf numFmtId="165" fontId="5" fillId="0" borderId="29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5" fontId="2" fillId="0" borderId="10" xfId="0" applyNumberFormat="1" applyFont="1" applyBorder="1" applyAlignment="1">
      <alignment horizontal="right" vertical="center"/>
    </xf>
    <xf numFmtId="165" fontId="2" fillId="0" borderId="35" xfId="0" applyNumberFormat="1" applyFont="1" applyBorder="1" applyAlignment="1">
      <alignment horizontal="right" vertical="center"/>
    </xf>
    <xf numFmtId="165" fontId="2" fillId="33" borderId="12" xfId="0" applyNumberFormat="1" applyFont="1" applyFill="1" applyBorder="1" applyAlignment="1">
      <alignment horizontal="right" vertical="center" wrapText="1"/>
    </xf>
    <xf numFmtId="165" fontId="5" fillId="0" borderId="52" xfId="0" applyNumberFormat="1" applyFont="1" applyBorder="1" applyAlignment="1">
      <alignment horizontal="right" vertical="center"/>
    </xf>
    <xf numFmtId="165" fontId="2" fillId="33" borderId="36" xfId="0" applyNumberFormat="1" applyFont="1" applyFill="1" applyBorder="1" applyAlignment="1">
      <alignment horizontal="right" vertical="center" wrapText="1"/>
    </xf>
    <xf numFmtId="169" fontId="0" fillId="35" borderId="33" xfId="44" applyNumberFormat="1" applyFont="1" applyFill="1" applyBorder="1" applyAlignment="1">
      <alignment horizontal="right" vertical="center"/>
    </xf>
    <xf numFmtId="166" fontId="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2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left" vertical="center" wrapText="1"/>
    </xf>
    <xf numFmtId="0" fontId="3" fillId="35" borderId="37" xfId="0" applyFont="1" applyFill="1" applyBorder="1" applyAlignment="1">
      <alignment horizontal="left" vertical="center" wrapText="1"/>
    </xf>
    <xf numFmtId="0" fontId="9" fillId="38" borderId="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left" vertical="center" wrapText="1"/>
    </xf>
    <xf numFmtId="164" fontId="3" fillId="36" borderId="0" xfId="0" applyNumberFormat="1" applyFont="1" applyFill="1" applyBorder="1" applyAlignment="1">
      <alignment horizontal="right" vertical="center" wrapText="1"/>
    </xf>
    <xf numFmtId="164" fontId="3" fillId="36" borderId="0" xfId="0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0" fontId="3" fillId="39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19" fillId="0" borderId="55" xfId="0" applyFont="1" applyBorder="1" applyAlignment="1">
      <alignment/>
    </xf>
    <xf numFmtId="0" fontId="19" fillId="0" borderId="0" xfId="0" applyFont="1" applyBorder="1" applyAlignment="1">
      <alignment/>
    </xf>
    <xf numFmtId="164" fontId="3" fillId="36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4" fillId="34" borderId="56" xfId="0" applyFont="1" applyFill="1" applyBorder="1" applyAlignment="1">
      <alignment horizontal="center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2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" fillId="34" borderId="59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3" fillId="38" borderId="0" xfId="0" applyFont="1" applyFill="1" applyBorder="1" applyAlignment="1">
      <alignment horizontal="right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vertical="center"/>
    </xf>
    <xf numFmtId="164" fontId="5" fillId="36" borderId="0" xfId="0" applyNumberFormat="1" applyFont="1" applyFill="1" applyBorder="1" applyAlignment="1">
      <alignment vertical="center"/>
    </xf>
    <xf numFmtId="0" fontId="2" fillId="38" borderId="0" xfId="0" applyFont="1" applyFill="1" applyBorder="1" applyAlignment="1">
      <alignment vertical="center" wrapText="1"/>
    </xf>
    <xf numFmtId="0" fontId="22" fillId="36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3" fillId="38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36" borderId="0" xfId="0" applyFont="1" applyFill="1" applyBorder="1" applyAlignment="1">
      <alignment/>
    </xf>
    <xf numFmtId="164" fontId="3" fillId="38" borderId="61" xfId="0" applyNumberFormat="1" applyFont="1" applyFill="1" applyBorder="1" applyAlignment="1">
      <alignment vertical="center" wrapText="1"/>
    </xf>
    <xf numFmtId="164" fontId="3" fillId="38" borderId="62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right" vertical="center"/>
    </xf>
    <xf numFmtId="165" fontId="3" fillId="0" borderId="63" xfId="0" applyNumberFormat="1" applyFont="1" applyBorder="1" applyAlignment="1">
      <alignment horizontal="right" vertical="center"/>
    </xf>
    <xf numFmtId="165" fontId="3" fillId="33" borderId="19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65" fontId="3" fillId="0" borderId="19" xfId="0" applyNumberFormat="1" applyFont="1" applyBorder="1" applyAlignment="1">
      <alignment horizontal="right" vertical="center"/>
    </xf>
    <xf numFmtId="0" fontId="2" fillId="34" borderId="27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165" fontId="3" fillId="33" borderId="64" xfId="0" applyNumberFormat="1" applyFont="1" applyFill="1" applyBorder="1" applyAlignment="1">
      <alignment horizontal="right" vertical="center" wrapText="1"/>
    </xf>
    <xf numFmtId="0" fontId="5" fillId="35" borderId="20" xfId="0" applyFont="1" applyFill="1" applyBorder="1" applyAlignment="1">
      <alignment horizontal="left" vertical="center" wrapText="1"/>
    </xf>
    <xf numFmtId="165" fontId="3" fillId="35" borderId="20" xfId="0" applyNumberFormat="1" applyFont="1" applyFill="1" applyBorder="1" applyAlignment="1">
      <alignment horizontal="right" vertical="center" wrapText="1"/>
    </xf>
    <xf numFmtId="164" fontId="3" fillId="35" borderId="20" xfId="0" applyNumberFormat="1" applyFont="1" applyFill="1" applyBorder="1" applyAlignment="1">
      <alignment horizontal="right" vertical="center"/>
    </xf>
    <xf numFmtId="164" fontId="3" fillId="35" borderId="21" xfId="0" applyNumberFormat="1" applyFont="1" applyFill="1" applyBorder="1" applyAlignment="1">
      <alignment horizontal="right" vertical="center"/>
    </xf>
    <xf numFmtId="0" fontId="3" fillId="38" borderId="0" xfId="0" applyFont="1" applyFill="1" applyBorder="1" applyAlignment="1">
      <alignment vertical="center" wrapText="1"/>
    </xf>
    <xf numFmtId="0" fontId="5" fillId="36" borderId="0" xfId="0" applyFont="1" applyFill="1" applyBorder="1" applyAlignment="1">
      <alignment horizontal="left" vertical="center" wrapText="1"/>
    </xf>
    <xf numFmtId="165" fontId="2" fillId="36" borderId="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64" fontId="5" fillId="0" borderId="10" xfId="0" applyNumberFormat="1" applyFont="1" applyBorder="1" applyAlignment="1">
      <alignment horizontal="right" vertical="center"/>
    </xf>
    <xf numFmtId="164" fontId="3" fillId="36" borderId="63" xfId="0" applyNumberFormat="1" applyFont="1" applyFill="1" applyBorder="1" applyAlignment="1">
      <alignment horizontal="right" vertical="center"/>
    </xf>
    <xf numFmtId="165" fontId="3" fillId="36" borderId="10" xfId="0" applyNumberFormat="1" applyFont="1" applyFill="1" applyBorder="1" applyAlignment="1">
      <alignment horizontal="right" vertical="center" wrapText="1"/>
    </xf>
    <xf numFmtId="0" fontId="2" fillId="34" borderId="27" xfId="0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horizontal="right" vertical="center"/>
    </xf>
    <xf numFmtId="0" fontId="3" fillId="34" borderId="54" xfId="0" applyFont="1" applyFill="1" applyBorder="1" applyAlignment="1">
      <alignment vertical="center" wrapText="1"/>
    </xf>
    <xf numFmtId="164" fontId="5" fillId="0" borderId="15" xfId="0" applyNumberFormat="1" applyFont="1" applyBorder="1" applyAlignment="1">
      <alignment horizontal="right" vertical="center"/>
    </xf>
    <xf numFmtId="164" fontId="3" fillId="35" borderId="37" xfId="0" applyNumberFormat="1" applyFont="1" applyFill="1" applyBorder="1" applyAlignment="1">
      <alignment horizontal="right" vertical="center" wrapText="1"/>
    </xf>
    <xf numFmtId="164" fontId="3" fillId="35" borderId="37" xfId="0" applyNumberFormat="1" applyFont="1" applyFill="1" applyBorder="1" applyAlignment="1">
      <alignment horizontal="right" vertical="center"/>
    </xf>
    <xf numFmtId="164" fontId="3" fillId="35" borderId="65" xfId="0" applyNumberFormat="1" applyFont="1" applyFill="1" applyBorder="1" applyAlignment="1">
      <alignment horizontal="right" vertical="center"/>
    </xf>
    <xf numFmtId="0" fontId="2" fillId="34" borderId="66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164" fontId="3" fillId="36" borderId="68" xfId="0" applyNumberFormat="1" applyFont="1" applyFill="1" applyBorder="1" applyAlignment="1">
      <alignment vertical="center"/>
    </xf>
    <xf numFmtId="164" fontId="3" fillId="36" borderId="69" xfId="0" applyNumberFormat="1" applyFont="1" applyFill="1" applyBorder="1" applyAlignment="1">
      <alignment vertical="center"/>
    </xf>
    <xf numFmtId="164" fontId="5" fillId="36" borderId="68" xfId="0" applyNumberFormat="1" applyFont="1" applyFill="1" applyBorder="1" applyAlignment="1">
      <alignment vertical="center"/>
    </xf>
    <xf numFmtId="164" fontId="5" fillId="36" borderId="69" xfId="0" applyNumberFormat="1" applyFont="1" applyFill="1" applyBorder="1" applyAlignment="1">
      <alignment vertical="center"/>
    </xf>
    <xf numFmtId="164" fontId="5" fillId="0" borderId="68" xfId="0" applyNumberFormat="1" applyFont="1" applyBorder="1" applyAlignment="1">
      <alignment vertical="center"/>
    </xf>
    <xf numFmtId="164" fontId="3" fillId="35" borderId="37" xfId="0" applyNumberFormat="1" applyFont="1" applyFill="1" applyBorder="1" applyAlignment="1">
      <alignment vertical="center"/>
    </xf>
    <xf numFmtId="164" fontId="4" fillId="36" borderId="19" xfId="0" applyNumberFormat="1" applyFont="1" applyFill="1" applyBorder="1" applyAlignment="1">
      <alignment vertical="center"/>
    </xf>
    <xf numFmtId="4" fontId="4" fillId="36" borderId="10" xfId="0" applyNumberFormat="1" applyFont="1" applyFill="1" applyBorder="1" applyAlignment="1">
      <alignment vertical="center"/>
    </xf>
    <xf numFmtId="0" fontId="19" fillId="36" borderId="0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165" fontId="5" fillId="36" borderId="0" xfId="0" applyNumberFormat="1" applyFont="1" applyFill="1" applyBorder="1" applyAlignment="1">
      <alignment vertical="center" wrapText="1"/>
    </xf>
    <xf numFmtId="0" fontId="2" fillId="38" borderId="0" xfId="0" applyFont="1" applyFill="1" applyBorder="1" applyAlignment="1">
      <alignment horizontal="left" vertical="center" wrapText="1"/>
    </xf>
    <xf numFmtId="164" fontId="2" fillId="38" borderId="61" xfId="0" applyNumberFormat="1" applyFont="1" applyFill="1" applyBorder="1" applyAlignment="1">
      <alignment vertical="center" wrapText="1"/>
    </xf>
    <xf numFmtId="164" fontId="3" fillId="36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64" fillId="38" borderId="0" xfId="0" applyFont="1" applyFill="1" applyBorder="1" applyAlignment="1">
      <alignment horizontal="center" vertical="center" wrapText="1"/>
    </xf>
    <xf numFmtId="164" fontId="64" fillId="36" borderId="0" xfId="0" applyNumberFormat="1" applyFont="1" applyFill="1" applyBorder="1" applyAlignment="1">
      <alignment vertical="center"/>
    </xf>
    <xf numFmtId="0" fontId="2" fillId="34" borderId="60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73" fontId="0" fillId="0" borderId="0" xfId="0" applyNumberFormat="1" applyFont="1" applyAlignment="1">
      <alignment vertical="center"/>
    </xf>
    <xf numFmtId="164" fontId="19" fillId="0" borderId="0" xfId="0" applyNumberFormat="1" applyFont="1" applyBorder="1" applyAlignment="1">
      <alignment horizontal="center"/>
    </xf>
    <xf numFmtId="164" fontId="4" fillId="35" borderId="20" xfId="0" applyNumberFormat="1" applyFont="1" applyFill="1" applyBorder="1" applyAlignment="1">
      <alignment vertical="center"/>
    </xf>
    <xf numFmtId="164" fontId="4" fillId="35" borderId="21" xfId="0" applyNumberFormat="1" applyFont="1" applyFill="1" applyBorder="1" applyAlignment="1">
      <alignment vertical="center"/>
    </xf>
    <xf numFmtId="164" fontId="19" fillId="0" borderId="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 vertical="center"/>
    </xf>
    <xf numFmtId="4" fontId="4" fillId="35" borderId="2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5" fontId="3" fillId="0" borderId="52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164" fontId="3" fillId="0" borderId="52" xfId="0" applyNumberFormat="1" applyFont="1" applyBorder="1" applyAlignment="1">
      <alignment horizontal="right" vertical="center"/>
    </xf>
    <xf numFmtId="4" fontId="3" fillId="36" borderId="0" xfId="0" applyNumberFormat="1" applyFont="1" applyFill="1" applyBorder="1" applyAlignment="1">
      <alignment vertical="center"/>
    </xf>
    <xf numFmtId="165" fontId="3" fillId="0" borderId="11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165" fontId="3" fillId="33" borderId="16" xfId="0" applyNumberFormat="1" applyFont="1" applyFill="1" applyBorder="1" applyAlignment="1">
      <alignment horizontal="right" vertical="center" wrapText="1"/>
    </xf>
    <xf numFmtId="165" fontId="3" fillId="33" borderId="31" xfId="0" applyNumberFormat="1" applyFont="1" applyFill="1" applyBorder="1" applyAlignment="1">
      <alignment horizontal="right" vertical="center" wrapText="1"/>
    </xf>
    <xf numFmtId="173" fontId="3" fillId="0" borderId="70" xfId="44" applyNumberFormat="1" applyFont="1" applyBorder="1" applyAlignment="1">
      <alignment horizontal="right" vertical="center"/>
    </xf>
    <xf numFmtId="164" fontId="3" fillId="0" borderId="24" xfId="44" applyNumberFormat="1" applyFont="1" applyBorder="1" applyAlignment="1">
      <alignment horizontal="right" vertical="center"/>
    </xf>
    <xf numFmtId="164" fontId="3" fillId="0" borderId="25" xfId="44" applyNumberFormat="1" applyFont="1" applyBorder="1" applyAlignment="1">
      <alignment horizontal="right" vertical="center"/>
    </xf>
    <xf numFmtId="164" fontId="3" fillId="0" borderId="24" xfId="0" applyNumberFormat="1" applyFont="1" applyBorder="1" applyAlignment="1">
      <alignment horizontal="right" vertical="center"/>
    </xf>
    <xf numFmtId="164" fontId="3" fillId="33" borderId="25" xfId="0" applyNumberFormat="1" applyFont="1" applyFill="1" applyBorder="1" applyAlignment="1">
      <alignment horizontal="right" vertical="center" wrapText="1"/>
    </xf>
    <xf numFmtId="164" fontId="3" fillId="33" borderId="71" xfId="0" applyNumberFormat="1" applyFont="1" applyFill="1" applyBorder="1" applyAlignment="1">
      <alignment horizontal="right" vertical="center" wrapText="1"/>
    </xf>
    <xf numFmtId="164" fontId="3" fillId="33" borderId="72" xfId="0" applyNumberFormat="1" applyFont="1" applyFill="1" applyBorder="1" applyAlignment="1">
      <alignment horizontal="right" vertical="center" wrapText="1"/>
    </xf>
    <xf numFmtId="164" fontId="3" fillId="35" borderId="73" xfId="44" applyNumberFormat="1" applyFont="1" applyFill="1" applyBorder="1" applyAlignment="1">
      <alignment horizontal="right" vertical="center"/>
    </xf>
    <xf numFmtId="164" fontId="3" fillId="35" borderId="74" xfId="44" applyNumberFormat="1" applyFont="1" applyFill="1" applyBorder="1" applyAlignment="1">
      <alignment horizontal="right" vertical="center"/>
    </xf>
    <xf numFmtId="173" fontId="3" fillId="35" borderId="75" xfId="44" applyNumberFormat="1" applyFont="1" applyFill="1" applyBorder="1" applyAlignment="1">
      <alignment horizontal="right" vertical="center"/>
    </xf>
    <xf numFmtId="173" fontId="3" fillId="35" borderId="76" xfId="44" applyNumberFormat="1" applyFont="1" applyFill="1" applyBorder="1" applyAlignment="1">
      <alignment horizontal="right" vertical="center"/>
    </xf>
    <xf numFmtId="173" fontId="3" fillId="35" borderId="77" xfId="44" applyNumberFormat="1" applyFont="1" applyFill="1" applyBorder="1" applyAlignment="1">
      <alignment horizontal="right" vertical="center"/>
    </xf>
    <xf numFmtId="173" fontId="2" fillId="33" borderId="10" xfId="44" applyNumberFormat="1" applyFont="1" applyFill="1" applyBorder="1" applyAlignment="1">
      <alignment horizontal="right" vertical="center" wrapText="1"/>
    </xf>
    <xf numFmtId="173" fontId="2" fillId="33" borderId="35" xfId="44" applyNumberFormat="1" applyFont="1" applyFill="1" applyBorder="1" applyAlignment="1">
      <alignment horizontal="right" vertical="center" wrapText="1"/>
    </xf>
    <xf numFmtId="173" fontId="2" fillId="0" borderId="11" xfId="44" applyNumberFormat="1" applyFont="1" applyBorder="1" applyAlignment="1">
      <alignment horizontal="right" vertical="center"/>
    </xf>
    <xf numFmtId="173" fontId="2" fillId="33" borderId="16" xfId="44" applyNumberFormat="1" applyFont="1" applyFill="1" applyBorder="1" applyAlignment="1">
      <alignment horizontal="right" vertical="center" wrapText="1"/>
    </xf>
    <xf numFmtId="173" fontId="3" fillId="36" borderId="70" xfId="44" applyNumberFormat="1" applyFont="1" applyFill="1" applyBorder="1" applyAlignment="1">
      <alignment horizontal="right" vertical="center"/>
    </xf>
    <xf numFmtId="173" fontId="3" fillId="33" borderId="24" xfId="44" applyNumberFormat="1" applyFont="1" applyFill="1" applyBorder="1" applyAlignment="1">
      <alignment horizontal="right" vertical="center" wrapText="1"/>
    </xf>
    <xf numFmtId="173" fontId="3" fillId="33" borderId="25" xfId="44" applyNumberFormat="1" applyFont="1" applyFill="1" applyBorder="1" applyAlignment="1">
      <alignment horizontal="right" vertical="center" wrapText="1"/>
    </xf>
    <xf numFmtId="173" fontId="2" fillId="0" borderId="16" xfId="44" applyNumberFormat="1" applyFont="1" applyBorder="1" applyAlignment="1">
      <alignment horizontal="right" vertical="center"/>
    </xf>
    <xf numFmtId="173" fontId="3" fillId="36" borderId="24" xfId="44" applyNumberFormat="1" applyFont="1" applyFill="1" applyBorder="1" applyAlignment="1">
      <alignment horizontal="right" vertical="center"/>
    </xf>
    <xf numFmtId="173" fontId="3" fillId="36" borderId="25" xfId="44" applyNumberFormat="1" applyFont="1" applyFill="1" applyBorder="1" applyAlignment="1">
      <alignment horizontal="right" vertical="center"/>
    </xf>
    <xf numFmtId="173" fontId="2" fillId="35" borderId="38" xfId="44" applyNumberFormat="1" applyFont="1" applyFill="1" applyBorder="1" applyAlignment="1">
      <alignment horizontal="right" vertical="center"/>
    </xf>
    <xf numFmtId="173" fontId="3" fillId="35" borderId="73" xfId="44" applyNumberFormat="1" applyFont="1" applyFill="1" applyBorder="1" applyAlignment="1">
      <alignment horizontal="right" vertical="center"/>
    </xf>
    <xf numFmtId="173" fontId="3" fillId="35" borderId="74" xfId="44" applyNumberFormat="1" applyFont="1" applyFill="1" applyBorder="1" applyAlignment="1">
      <alignment horizontal="right" vertical="center"/>
    </xf>
    <xf numFmtId="173" fontId="3" fillId="0" borderId="35" xfId="44" applyNumberFormat="1" applyFont="1" applyBorder="1" applyAlignment="1">
      <alignment horizontal="right" vertical="center"/>
    </xf>
    <xf numFmtId="173" fontId="3" fillId="0" borderId="11" xfId="44" applyNumberFormat="1" applyFont="1" applyBorder="1" applyAlignment="1">
      <alignment horizontal="right" vertical="center"/>
    </xf>
    <xf numFmtId="173" fontId="3" fillId="33" borderId="35" xfId="44" applyNumberFormat="1" applyFont="1" applyFill="1" applyBorder="1" applyAlignment="1">
      <alignment horizontal="right" vertical="center" wrapText="1"/>
    </xf>
    <xf numFmtId="173" fontId="3" fillId="0" borderId="78" xfId="44" applyNumberFormat="1" applyFont="1" applyBorder="1" applyAlignment="1">
      <alignment horizontal="right" vertical="center"/>
    </xf>
    <xf numFmtId="173" fontId="3" fillId="0" borderId="79" xfId="44" applyNumberFormat="1" applyFont="1" applyBorder="1" applyAlignment="1">
      <alignment horizontal="right" vertical="center"/>
    </xf>
    <xf numFmtId="173" fontId="3" fillId="35" borderId="37" xfId="44" applyNumberFormat="1" applyFont="1" applyFill="1" applyBorder="1" applyAlignment="1">
      <alignment horizontal="right" vertical="center"/>
    </xf>
    <xf numFmtId="173" fontId="3" fillId="35" borderId="28" xfId="44" applyNumberFormat="1" applyFont="1" applyFill="1" applyBorder="1" applyAlignment="1">
      <alignment horizontal="right" vertical="center"/>
    </xf>
    <xf numFmtId="174" fontId="3" fillId="35" borderId="28" xfId="44" applyNumberFormat="1" applyFont="1" applyFill="1" applyBorder="1" applyAlignment="1">
      <alignment horizontal="right" vertical="center" wrapText="1"/>
    </xf>
    <xf numFmtId="0" fontId="4" fillId="34" borderId="57" xfId="0" applyFont="1" applyFill="1" applyBorder="1" applyAlignment="1">
      <alignment horizontal="center" vertical="center" wrapText="1"/>
    </xf>
    <xf numFmtId="0" fontId="4" fillId="34" borderId="80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81" xfId="0" applyFont="1" applyFill="1" applyBorder="1" applyAlignment="1">
      <alignment horizontal="center" vertical="center" wrapText="1"/>
    </xf>
    <xf numFmtId="164" fontId="6" fillId="38" borderId="77" xfId="0" applyNumberFormat="1" applyFont="1" applyFill="1" applyBorder="1" applyAlignment="1">
      <alignment horizontal="right" vertical="center" wrapText="1"/>
    </xf>
    <xf numFmtId="164" fontId="6" fillId="38" borderId="62" xfId="0" applyNumberFormat="1" applyFont="1" applyFill="1" applyBorder="1" applyAlignment="1">
      <alignment horizontal="right" vertical="center" wrapText="1"/>
    </xf>
    <xf numFmtId="164" fontId="6" fillId="0" borderId="16" xfId="0" applyNumberFormat="1" applyFont="1" applyBorder="1" applyAlignment="1">
      <alignment horizontal="right" vertical="center"/>
    </xf>
    <xf numFmtId="164" fontId="6" fillId="0" borderId="61" xfId="0" applyNumberFormat="1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164" fontId="7" fillId="0" borderId="61" xfId="0" applyNumberFormat="1" applyFont="1" applyBorder="1" applyAlignment="1">
      <alignment horizontal="right" vertical="center"/>
    </xf>
    <xf numFmtId="0" fontId="6" fillId="34" borderId="82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6" fillId="34" borderId="57" xfId="0" applyFont="1" applyFill="1" applyBorder="1" applyAlignment="1">
      <alignment horizontal="center" vertical="center" wrapText="1"/>
    </xf>
    <xf numFmtId="0" fontId="6" fillId="34" borderId="80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81" xfId="0" applyFont="1" applyFill="1" applyBorder="1" applyAlignment="1">
      <alignment horizontal="center" vertical="center" wrapText="1"/>
    </xf>
    <xf numFmtId="164" fontId="6" fillId="38" borderId="16" xfId="0" applyNumberFormat="1" applyFont="1" applyFill="1" applyBorder="1" applyAlignment="1">
      <alignment horizontal="right" vertical="center" wrapText="1"/>
    </xf>
    <xf numFmtId="164" fontId="6" fillId="38" borderId="61" xfId="0" applyNumberFormat="1" applyFont="1" applyFill="1" applyBorder="1" applyAlignment="1">
      <alignment horizontal="right" vertical="center" wrapText="1"/>
    </xf>
    <xf numFmtId="0" fontId="6" fillId="34" borderId="83" xfId="0" applyFont="1" applyFill="1" applyBorder="1" applyAlignment="1">
      <alignment horizontal="center" vertical="center" wrapText="1"/>
    </xf>
    <xf numFmtId="0" fontId="6" fillId="34" borderId="8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 wrapText="1"/>
    </xf>
    <xf numFmtId="0" fontId="4" fillId="34" borderId="84" xfId="0" applyFont="1" applyFill="1" applyBorder="1" applyAlignment="1">
      <alignment horizontal="center" vertical="center" wrapText="1"/>
    </xf>
    <xf numFmtId="0" fontId="19" fillId="0" borderId="43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19" fillId="35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22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 vertical="center"/>
    </xf>
    <xf numFmtId="0" fontId="4" fillId="34" borderId="85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2" fillId="34" borderId="86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left" vertical="center" wrapText="1"/>
    </xf>
    <xf numFmtId="0" fontId="2" fillId="34" borderId="87" xfId="0" applyFont="1" applyFill="1" applyBorder="1" applyAlignment="1">
      <alignment horizontal="center" vertical="center" wrapText="1"/>
    </xf>
    <xf numFmtId="0" fontId="2" fillId="34" borderId="88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/>
    </xf>
    <xf numFmtId="0" fontId="2" fillId="34" borderId="89" xfId="0" applyFont="1" applyFill="1" applyBorder="1" applyAlignment="1">
      <alignment horizontal="center" vertical="center" wrapText="1"/>
    </xf>
    <xf numFmtId="0" fontId="2" fillId="34" borderId="90" xfId="0" applyFont="1" applyFill="1" applyBorder="1" applyAlignment="1">
      <alignment horizontal="center" vertical="center" wrapText="1"/>
    </xf>
    <xf numFmtId="0" fontId="2" fillId="34" borderId="9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4" fillId="34" borderId="92" xfId="0" applyFont="1" applyFill="1" applyBorder="1" applyAlignment="1">
      <alignment horizontal="left" vertical="center" wrapText="1"/>
    </xf>
    <xf numFmtId="0" fontId="4" fillId="34" borderId="93" xfId="0" applyFont="1" applyFill="1" applyBorder="1" applyAlignment="1">
      <alignment horizontal="left" vertical="center" wrapText="1"/>
    </xf>
    <xf numFmtId="0" fontId="4" fillId="34" borderId="94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2" fillId="34" borderId="95" xfId="0" applyFont="1" applyFill="1" applyBorder="1" applyAlignment="1">
      <alignment horizontal="center" vertical="center" wrapText="1"/>
    </xf>
    <xf numFmtId="0" fontId="2" fillId="34" borderId="96" xfId="0" applyFont="1" applyFill="1" applyBorder="1" applyAlignment="1">
      <alignment horizontal="center" vertical="center" wrapText="1"/>
    </xf>
    <xf numFmtId="0" fontId="2" fillId="34" borderId="97" xfId="0" applyFont="1" applyFill="1" applyBorder="1" applyAlignment="1">
      <alignment horizontal="center" vertical="center" wrapText="1"/>
    </xf>
    <xf numFmtId="0" fontId="2" fillId="34" borderId="82" xfId="0" applyFont="1" applyFill="1" applyBorder="1" applyAlignment="1">
      <alignment horizontal="center" vertical="center" wrapText="1"/>
    </xf>
    <xf numFmtId="0" fontId="2" fillId="34" borderId="98" xfId="0" applyFont="1" applyFill="1" applyBorder="1" applyAlignment="1">
      <alignment horizontal="center" vertical="center" wrapText="1"/>
    </xf>
    <xf numFmtId="0" fontId="3" fillId="34" borderId="89" xfId="0" applyFont="1" applyFill="1" applyBorder="1" applyAlignment="1">
      <alignment horizontal="center" vertical="center" wrapText="1"/>
    </xf>
    <xf numFmtId="0" fontId="3" fillId="34" borderId="90" xfId="0" applyFont="1" applyFill="1" applyBorder="1" applyAlignment="1">
      <alignment horizontal="center" vertical="center" wrapText="1"/>
    </xf>
    <xf numFmtId="0" fontId="3" fillId="34" borderId="91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80" xfId="0" applyFont="1" applyFill="1" applyBorder="1" applyAlignment="1">
      <alignment horizontal="center" vertical="center" wrapText="1"/>
    </xf>
    <xf numFmtId="0" fontId="3" fillId="34" borderId="99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6" fillId="34" borderId="100" xfId="0" applyFont="1" applyFill="1" applyBorder="1" applyAlignment="1">
      <alignment horizontal="center" vertical="center" wrapText="1"/>
    </xf>
    <xf numFmtId="0" fontId="6" fillId="34" borderId="101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3" fillId="0" borderId="4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6" fillId="34" borderId="102" xfId="0" applyFont="1" applyFill="1" applyBorder="1" applyAlignment="1">
      <alignment horizontal="center" vertical="center" wrapText="1"/>
    </xf>
    <xf numFmtId="0" fontId="6" fillId="34" borderId="103" xfId="0" applyFont="1" applyFill="1" applyBorder="1" applyAlignment="1">
      <alignment horizontal="center" vertical="center" wrapText="1"/>
    </xf>
    <xf numFmtId="0" fontId="6" fillId="34" borderId="104" xfId="0" applyFont="1" applyFill="1" applyBorder="1" applyAlignment="1">
      <alignment horizontal="center" vertical="center" wrapText="1"/>
    </xf>
    <xf numFmtId="0" fontId="6" fillId="34" borderId="105" xfId="0" applyFont="1" applyFill="1" applyBorder="1" applyAlignment="1">
      <alignment horizontal="center" vertical="center" wrapText="1"/>
    </xf>
    <xf numFmtId="164" fontId="6" fillId="38" borderId="101" xfId="0" applyNumberFormat="1" applyFont="1" applyFill="1" applyBorder="1" applyAlignment="1">
      <alignment horizontal="right" vertical="center" wrapText="1"/>
    </xf>
    <xf numFmtId="164" fontId="6" fillId="38" borderId="106" xfId="0" applyNumberFormat="1" applyFont="1" applyFill="1" applyBorder="1" applyAlignment="1">
      <alignment horizontal="right" vertical="center" wrapText="1"/>
    </xf>
    <xf numFmtId="164" fontId="6" fillId="38" borderId="103" xfId="0" applyNumberFormat="1" applyFont="1" applyFill="1" applyBorder="1" applyAlignment="1">
      <alignment horizontal="right" vertical="center" wrapText="1"/>
    </xf>
    <xf numFmtId="164" fontId="6" fillId="38" borderId="107" xfId="0" applyNumberFormat="1" applyFont="1" applyFill="1" applyBorder="1" applyAlignment="1">
      <alignment horizontal="right" vertical="center" wrapText="1"/>
    </xf>
    <xf numFmtId="0" fontId="6" fillId="34" borderId="108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/>
    </xf>
    <xf numFmtId="0" fontId="2" fillId="34" borderId="109" xfId="0" applyFont="1" applyFill="1" applyBorder="1" applyAlignment="1">
      <alignment horizontal="center" vertical="center" wrapText="1"/>
    </xf>
    <xf numFmtId="0" fontId="2" fillId="34" borderId="110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85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92" xfId="0" applyFont="1" applyFill="1" applyBorder="1" applyAlignment="1">
      <alignment horizontal="left" vertical="center" wrapText="1"/>
    </xf>
    <xf numFmtId="0" fontId="2" fillId="34" borderId="93" xfId="0" applyFont="1" applyFill="1" applyBorder="1" applyAlignment="1">
      <alignment horizontal="left" vertical="center" wrapText="1"/>
    </xf>
    <xf numFmtId="0" fontId="2" fillId="34" borderId="94" xfId="0" applyFont="1" applyFill="1" applyBorder="1" applyAlignment="1">
      <alignment horizontal="left" vertical="center" wrapText="1"/>
    </xf>
    <xf numFmtId="0" fontId="16" fillId="35" borderId="0" xfId="0" applyFont="1" applyFill="1" applyAlignment="1">
      <alignment horizontal="center" vertical="center"/>
    </xf>
    <xf numFmtId="0" fontId="3" fillId="34" borderId="82" xfId="0" applyFont="1" applyFill="1" applyBorder="1" applyAlignment="1">
      <alignment horizontal="center" vertical="center" wrapText="1"/>
    </xf>
    <xf numFmtId="0" fontId="3" fillId="34" borderId="87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2" fillId="34" borderId="85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2"/>
  <sheetViews>
    <sheetView showGridLines="0" tabSelected="1" view="pageBreakPreview" zoomScale="66" zoomScaleNormal="70" zoomScaleSheetLayoutView="66" zoomScalePageLayoutView="0" workbookViewId="0" topLeftCell="A97">
      <selection activeCell="Q118" sqref="Q118:Q119"/>
    </sheetView>
  </sheetViews>
  <sheetFormatPr defaultColWidth="11.421875" defaultRowHeight="12.75"/>
  <cols>
    <col min="1" max="1" width="23.28125" style="76" customWidth="1"/>
    <col min="2" max="2" width="16.28125" style="148" customWidth="1"/>
    <col min="3" max="3" width="14.8515625" style="148" customWidth="1"/>
    <col min="4" max="4" width="13.421875" style="148" customWidth="1"/>
    <col min="5" max="5" width="12.7109375" style="148" customWidth="1"/>
    <col min="6" max="6" width="12.8515625" style="76" customWidth="1"/>
    <col min="7" max="7" width="14.140625" style="76" customWidth="1"/>
    <col min="8" max="8" width="13.28125" style="76" customWidth="1"/>
    <col min="9" max="10" width="15.140625" style="76" customWidth="1"/>
    <col min="11" max="11" width="12.57421875" style="76" customWidth="1"/>
    <col min="12" max="12" width="12.421875" style="76" customWidth="1"/>
    <col min="13" max="13" width="13.57421875" style="76" customWidth="1"/>
    <col min="14" max="14" width="11.57421875" style="76" customWidth="1"/>
    <col min="15" max="15" width="13.140625" style="76" customWidth="1"/>
    <col min="16" max="16" width="14.28125" style="76" customWidth="1"/>
    <col min="17" max="17" width="12.57421875" style="76" customWidth="1"/>
    <col min="18" max="19" width="11.421875" style="76" customWidth="1"/>
    <col min="20" max="20" width="17.7109375" style="76" customWidth="1"/>
    <col min="21" max="16384" width="11.421875" style="76" customWidth="1"/>
  </cols>
  <sheetData>
    <row r="1" spans="1:17" ht="26.25">
      <c r="A1" s="294" t="s">
        <v>36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7" ht="15">
      <c r="A2" s="309" t="s">
        <v>90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</row>
    <row r="3" spans="1:17" ht="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20.25">
      <c r="A4" s="293" t="s">
        <v>91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</row>
    <row r="5" spans="1:17" ht="21" thickBo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ht="22.5" customHeight="1">
      <c r="A6" s="303" t="s">
        <v>0</v>
      </c>
      <c r="B6" s="299" t="s">
        <v>1</v>
      </c>
      <c r="C6" s="317" t="s">
        <v>123</v>
      </c>
      <c r="D6" s="302"/>
      <c r="E6" s="302"/>
      <c r="F6" s="315" t="s">
        <v>124</v>
      </c>
      <c r="G6" s="302"/>
      <c r="H6" s="316"/>
      <c r="I6" s="314" t="s">
        <v>2</v>
      </c>
      <c r="J6" s="314"/>
      <c r="K6" s="314"/>
      <c r="L6" s="315" t="s">
        <v>3</v>
      </c>
      <c r="M6" s="302"/>
      <c r="N6" s="316"/>
      <c r="O6" s="306" t="s">
        <v>34</v>
      </c>
      <c r="P6" s="307"/>
      <c r="Q6" s="308"/>
    </row>
    <row r="7" spans="1:17" ht="32.25" customHeight="1">
      <c r="A7" s="304"/>
      <c r="B7" s="300"/>
      <c r="C7" s="79" t="s">
        <v>125</v>
      </c>
      <c r="D7" s="80" t="s">
        <v>126</v>
      </c>
      <c r="E7" s="81" t="s">
        <v>127</v>
      </c>
      <c r="F7" s="82" t="s">
        <v>125</v>
      </c>
      <c r="G7" s="80" t="s">
        <v>126</v>
      </c>
      <c r="H7" s="83" t="s">
        <v>127</v>
      </c>
      <c r="I7" s="84" t="s">
        <v>125</v>
      </c>
      <c r="J7" s="80" t="s">
        <v>126</v>
      </c>
      <c r="K7" s="81" t="s">
        <v>127</v>
      </c>
      <c r="L7" s="82" t="s">
        <v>125</v>
      </c>
      <c r="M7" s="80" t="s">
        <v>126</v>
      </c>
      <c r="N7" s="83" t="s">
        <v>127</v>
      </c>
      <c r="O7" s="85" t="s">
        <v>125</v>
      </c>
      <c r="P7" s="80" t="s">
        <v>126</v>
      </c>
      <c r="Q7" s="86" t="s">
        <v>127</v>
      </c>
    </row>
    <row r="8" spans="1:17" s="91" customFormat="1" ht="25.5" customHeight="1">
      <c r="A8" s="297" t="s">
        <v>23</v>
      </c>
      <c r="B8" s="3" t="s">
        <v>5</v>
      </c>
      <c r="C8" s="45">
        <v>2.044</v>
      </c>
      <c r="D8" s="46"/>
      <c r="E8" s="47"/>
      <c r="F8" s="53">
        <v>2.079</v>
      </c>
      <c r="G8" s="87"/>
      <c r="H8" s="88"/>
      <c r="I8" s="226">
        <v>2.118</v>
      </c>
      <c r="J8" s="87"/>
      <c r="K8" s="89"/>
      <c r="L8" s="90"/>
      <c r="M8" s="87"/>
      <c r="N8" s="88"/>
      <c r="O8" s="230">
        <f>C8+F8+I8+L8</f>
        <v>6.241</v>
      </c>
      <c r="P8" s="32"/>
      <c r="Q8" s="33"/>
    </row>
    <row r="9" spans="1:17" s="91" customFormat="1" ht="25.5" customHeight="1">
      <c r="A9" s="301"/>
      <c r="B9" s="3" t="s">
        <v>28</v>
      </c>
      <c r="C9" s="45">
        <v>0.17</v>
      </c>
      <c r="D9" s="46"/>
      <c r="E9" s="47"/>
      <c r="F9" s="53">
        <v>0.156</v>
      </c>
      <c r="G9" s="87"/>
      <c r="H9" s="88"/>
      <c r="I9" s="226">
        <v>0.166</v>
      </c>
      <c r="J9" s="87"/>
      <c r="K9" s="89"/>
      <c r="L9" s="90"/>
      <c r="M9" s="87"/>
      <c r="N9" s="88"/>
      <c r="O9" s="230">
        <f aca="true" t="shared" si="0" ref="O9:O17">C9+F9+I9+L9</f>
        <v>0.492</v>
      </c>
      <c r="P9" s="32"/>
      <c r="Q9" s="33"/>
    </row>
    <row r="10" spans="1:17" s="91" customFormat="1" ht="25.5" customHeight="1">
      <c r="A10" s="297" t="s">
        <v>24</v>
      </c>
      <c r="B10" s="3" t="s">
        <v>6</v>
      </c>
      <c r="C10" s="45">
        <v>1.051</v>
      </c>
      <c r="D10" s="46"/>
      <c r="E10" s="47"/>
      <c r="F10" s="53">
        <v>1.011</v>
      </c>
      <c r="G10" s="87"/>
      <c r="H10" s="88"/>
      <c r="I10" s="226">
        <v>1.053</v>
      </c>
      <c r="J10" s="87"/>
      <c r="K10" s="89"/>
      <c r="L10" s="90"/>
      <c r="M10" s="87"/>
      <c r="N10" s="88"/>
      <c r="O10" s="230">
        <f t="shared" si="0"/>
        <v>3.1149999999999998</v>
      </c>
      <c r="P10" s="32"/>
      <c r="Q10" s="33"/>
    </row>
    <row r="11" spans="1:19" s="91" customFormat="1" ht="25.5" customHeight="1">
      <c r="A11" s="298"/>
      <c r="B11" s="3" t="s">
        <v>33</v>
      </c>
      <c r="C11" s="45">
        <v>0.265</v>
      </c>
      <c r="D11" s="46"/>
      <c r="E11" s="47"/>
      <c r="F11" s="53">
        <v>0.238</v>
      </c>
      <c r="G11" s="87"/>
      <c r="H11" s="88"/>
      <c r="I11" s="226">
        <v>0.242</v>
      </c>
      <c r="J11" s="87"/>
      <c r="K11" s="89"/>
      <c r="L11" s="90"/>
      <c r="M11" s="87"/>
      <c r="N11" s="88"/>
      <c r="O11" s="230">
        <f t="shared" si="0"/>
        <v>0.745</v>
      </c>
      <c r="P11" s="32"/>
      <c r="Q11" s="33"/>
      <c r="S11" s="92"/>
    </row>
    <row r="12" spans="1:18" s="91" customFormat="1" ht="25.5" customHeight="1">
      <c r="A12" s="310" t="s">
        <v>79</v>
      </c>
      <c r="B12" s="4" t="s">
        <v>7</v>
      </c>
      <c r="C12" s="45">
        <v>0.06</v>
      </c>
      <c r="D12" s="46"/>
      <c r="E12" s="47"/>
      <c r="F12" s="53">
        <v>0.055</v>
      </c>
      <c r="G12" s="87"/>
      <c r="H12" s="88"/>
      <c r="I12" s="226">
        <v>0.045</v>
      </c>
      <c r="J12" s="87"/>
      <c r="K12" s="89"/>
      <c r="L12" s="90"/>
      <c r="M12" s="87"/>
      <c r="N12" s="88"/>
      <c r="O12" s="230">
        <f t="shared" si="0"/>
        <v>0.15999999999999998</v>
      </c>
      <c r="P12" s="32"/>
      <c r="Q12" s="33"/>
      <c r="R12" s="92"/>
    </row>
    <row r="13" spans="1:18" s="91" customFormat="1" ht="25.5" customHeight="1">
      <c r="A13" s="311"/>
      <c r="B13" s="4" t="s">
        <v>8</v>
      </c>
      <c r="C13" s="45">
        <v>0.092</v>
      </c>
      <c r="D13" s="46"/>
      <c r="E13" s="47"/>
      <c r="F13" s="53">
        <v>0.125</v>
      </c>
      <c r="G13" s="87"/>
      <c r="H13" s="88"/>
      <c r="I13" s="226">
        <v>0.101</v>
      </c>
      <c r="J13" s="87"/>
      <c r="K13" s="89"/>
      <c r="L13" s="90"/>
      <c r="M13" s="87"/>
      <c r="N13" s="88"/>
      <c r="O13" s="230">
        <f t="shared" si="0"/>
        <v>0.318</v>
      </c>
      <c r="P13" s="32"/>
      <c r="Q13" s="33"/>
      <c r="R13" s="92"/>
    </row>
    <row r="14" spans="1:18" s="91" customFormat="1" ht="25.5" customHeight="1">
      <c r="A14" s="311"/>
      <c r="B14" s="4" t="s">
        <v>37</v>
      </c>
      <c r="C14" s="45">
        <v>0.003</v>
      </c>
      <c r="D14" s="46"/>
      <c r="E14" s="47"/>
      <c r="F14" s="53">
        <v>0.033</v>
      </c>
      <c r="G14" s="87"/>
      <c r="H14" s="88"/>
      <c r="I14" s="226">
        <v>0.022</v>
      </c>
      <c r="J14" s="87"/>
      <c r="K14" s="89"/>
      <c r="L14" s="90"/>
      <c r="M14" s="87"/>
      <c r="N14" s="88"/>
      <c r="O14" s="230">
        <f t="shared" si="0"/>
        <v>0.058</v>
      </c>
      <c r="P14" s="32"/>
      <c r="Q14" s="33"/>
      <c r="R14" s="92"/>
    </row>
    <row r="15" spans="1:18" s="91" customFormat="1" ht="25.5" customHeight="1">
      <c r="A15" s="312"/>
      <c r="B15" s="4" t="s">
        <v>13</v>
      </c>
      <c r="C15" s="45">
        <v>0.023</v>
      </c>
      <c r="D15" s="45">
        <v>1.325</v>
      </c>
      <c r="E15" s="48">
        <v>0.306</v>
      </c>
      <c r="F15" s="53">
        <v>0.06</v>
      </c>
      <c r="G15" s="57">
        <v>3.414</v>
      </c>
      <c r="H15" s="58">
        <v>0.946</v>
      </c>
      <c r="I15" s="226">
        <v>0.085</v>
      </c>
      <c r="J15" s="57">
        <v>4.482</v>
      </c>
      <c r="K15" s="227">
        <v>1.316</v>
      </c>
      <c r="L15" s="90"/>
      <c r="M15" s="93"/>
      <c r="N15" s="94"/>
      <c r="O15" s="230">
        <f t="shared" si="0"/>
        <v>0.16799999999999998</v>
      </c>
      <c r="P15" s="231">
        <f>D15+G15+J15+M15</f>
        <v>9.221</v>
      </c>
      <c r="Q15" s="232">
        <f>E15+H15+K15</f>
        <v>2.568</v>
      </c>
      <c r="R15" s="92"/>
    </row>
    <row r="16" spans="1:17" s="91" customFormat="1" ht="25.5" customHeight="1">
      <c r="A16" s="35" t="s">
        <v>35</v>
      </c>
      <c r="B16" s="3" t="s">
        <v>25</v>
      </c>
      <c r="C16" s="45">
        <v>0</v>
      </c>
      <c r="D16" s="45">
        <v>0.042</v>
      </c>
      <c r="E16" s="47"/>
      <c r="F16" s="53">
        <v>0.003</v>
      </c>
      <c r="G16" s="57">
        <v>0</v>
      </c>
      <c r="H16" s="59"/>
      <c r="I16" s="226">
        <v>0.001</v>
      </c>
      <c r="J16" s="57">
        <v>0.042</v>
      </c>
      <c r="K16" s="228"/>
      <c r="L16" s="90"/>
      <c r="M16" s="93"/>
      <c r="N16" s="88"/>
      <c r="O16" s="230">
        <f t="shared" si="0"/>
        <v>0.004</v>
      </c>
      <c r="P16" s="233">
        <f>D16+G16+J16+M16</f>
        <v>0.084</v>
      </c>
      <c r="Q16" s="234"/>
    </row>
    <row r="17" spans="1:17" s="91" customFormat="1" ht="25.5" customHeight="1">
      <c r="A17" s="34" t="s">
        <v>30</v>
      </c>
      <c r="B17" s="5" t="s">
        <v>31</v>
      </c>
      <c r="C17" s="45">
        <v>0</v>
      </c>
      <c r="D17" s="49"/>
      <c r="E17" s="50"/>
      <c r="F17" s="53">
        <v>0</v>
      </c>
      <c r="G17" s="10"/>
      <c r="H17" s="60"/>
      <c r="I17" s="226">
        <v>0</v>
      </c>
      <c r="J17" s="10"/>
      <c r="K17" s="229"/>
      <c r="L17" s="96"/>
      <c r="M17" s="95"/>
      <c r="N17" s="97"/>
      <c r="O17" s="230">
        <f t="shared" si="0"/>
        <v>0</v>
      </c>
      <c r="P17" s="235"/>
      <c r="Q17" s="236"/>
    </row>
    <row r="18" spans="1:19" s="91" customFormat="1" ht="21.75" customHeight="1" thickBot="1">
      <c r="A18" s="6" t="s">
        <v>9</v>
      </c>
      <c r="B18" s="12"/>
      <c r="C18" s="51">
        <f>SUM(C8:C17)</f>
        <v>3.708</v>
      </c>
      <c r="D18" s="51">
        <f>SUM(D8:D17)</f>
        <v>1.367</v>
      </c>
      <c r="E18" s="52">
        <f>SUM(E8:E17)</f>
        <v>0.306</v>
      </c>
      <c r="F18" s="54">
        <f>SUM(F8:F17)</f>
        <v>3.7600000000000007</v>
      </c>
      <c r="G18" s="62">
        <f>SUM(G15:G17)</f>
        <v>3.414</v>
      </c>
      <c r="H18" s="61">
        <f>SUM(H8:H17)</f>
        <v>0.946</v>
      </c>
      <c r="I18" s="240">
        <v>3.8329999999999993</v>
      </c>
      <c r="J18" s="62">
        <f>SUM(J15:J17)</f>
        <v>4.524</v>
      </c>
      <c r="K18" s="241">
        <v>1.316</v>
      </c>
      <c r="L18" s="98">
        <f>SUM(L8:L17)</f>
        <v>0</v>
      </c>
      <c r="M18" s="55"/>
      <c r="N18" s="56">
        <v>0</v>
      </c>
      <c r="O18" s="239">
        <f>C18+F18+I18+L18</f>
        <v>11.301</v>
      </c>
      <c r="P18" s="237">
        <f>SUM(P15:P16)</f>
        <v>9.305</v>
      </c>
      <c r="Q18" s="238">
        <f>E18+H18+K18+N18</f>
        <v>2.568</v>
      </c>
      <c r="S18" s="99"/>
    </row>
    <row r="19" spans="1:19" s="91" customFormat="1" ht="12.75">
      <c r="A19" s="100"/>
      <c r="B19" s="101"/>
      <c r="C19" s="101"/>
      <c r="D19" s="101"/>
      <c r="E19" s="101"/>
      <c r="L19" s="101"/>
      <c r="M19" s="101"/>
      <c r="N19" s="101"/>
      <c r="O19" s="101"/>
      <c r="P19" s="101"/>
      <c r="S19" s="102"/>
    </row>
    <row r="20" spans="1:19" s="91" customFormat="1" ht="12.75">
      <c r="A20" s="100"/>
      <c r="B20" s="101"/>
      <c r="C20" s="101"/>
      <c r="D20" s="101"/>
      <c r="E20" s="101"/>
      <c r="L20" s="101"/>
      <c r="M20" s="101"/>
      <c r="N20" s="101"/>
      <c r="O20" s="101"/>
      <c r="P20" s="101"/>
      <c r="S20" s="102"/>
    </row>
    <row r="21" spans="1:19" s="91" customFormat="1" ht="12.75">
      <c r="A21" s="100"/>
      <c r="B21" s="101"/>
      <c r="C21" s="101"/>
      <c r="D21" s="101"/>
      <c r="E21" s="101"/>
      <c r="L21" s="101"/>
      <c r="M21" s="101"/>
      <c r="N21" s="101"/>
      <c r="O21" s="101"/>
      <c r="P21" s="101"/>
      <c r="S21" s="102"/>
    </row>
    <row r="22" spans="1:17" s="91" customFormat="1" ht="20.25">
      <c r="A22" s="305" t="s">
        <v>92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</row>
    <row r="23" spans="1:17" s="91" customFormat="1" ht="21" thickBo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1:17" s="91" customFormat="1" ht="24.75" customHeight="1">
      <c r="A24" s="303" t="s">
        <v>0</v>
      </c>
      <c r="B24" s="299" t="s">
        <v>1</v>
      </c>
      <c r="C24" s="317" t="s">
        <v>123</v>
      </c>
      <c r="D24" s="302"/>
      <c r="E24" s="318"/>
      <c r="F24" s="302" t="s">
        <v>124</v>
      </c>
      <c r="G24" s="302"/>
      <c r="H24" s="302"/>
      <c r="I24" s="315" t="s">
        <v>2</v>
      </c>
      <c r="J24" s="302"/>
      <c r="K24" s="316"/>
      <c r="L24" s="302" t="s">
        <v>3</v>
      </c>
      <c r="M24" s="302"/>
      <c r="N24" s="302"/>
      <c r="O24" s="319" t="s">
        <v>34</v>
      </c>
      <c r="P24" s="320"/>
      <c r="Q24" s="321"/>
    </row>
    <row r="25" spans="1:17" s="91" customFormat="1" ht="33.75" customHeight="1">
      <c r="A25" s="304"/>
      <c r="B25" s="300"/>
      <c r="C25" s="79" t="s">
        <v>125</v>
      </c>
      <c r="D25" s="80" t="s">
        <v>126</v>
      </c>
      <c r="E25" s="104" t="s">
        <v>127</v>
      </c>
      <c r="F25" s="84" t="s">
        <v>125</v>
      </c>
      <c r="G25" s="80" t="s">
        <v>126</v>
      </c>
      <c r="H25" s="81" t="s">
        <v>127</v>
      </c>
      <c r="I25" s="82" t="s">
        <v>125</v>
      </c>
      <c r="J25" s="80" t="s">
        <v>126</v>
      </c>
      <c r="K25" s="83" t="s">
        <v>127</v>
      </c>
      <c r="L25" s="84" t="s">
        <v>125</v>
      </c>
      <c r="M25" s="80" t="s">
        <v>126</v>
      </c>
      <c r="N25" s="81" t="s">
        <v>127</v>
      </c>
      <c r="O25" s="85" t="s">
        <v>125</v>
      </c>
      <c r="P25" s="80" t="s">
        <v>126</v>
      </c>
      <c r="Q25" s="86" t="s">
        <v>127</v>
      </c>
    </row>
    <row r="26" spans="1:17" s="91" customFormat="1" ht="25.5" customHeight="1">
      <c r="A26" s="297" t="s">
        <v>23</v>
      </c>
      <c r="B26" s="3" t="s">
        <v>5</v>
      </c>
      <c r="C26" s="39">
        <v>1</v>
      </c>
      <c r="D26" s="2"/>
      <c r="E26" s="13"/>
      <c r="F26" s="38">
        <v>1.013</v>
      </c>
      <c r="G26" s="1"/>
      <c r="H26" s="11"/>
      <c r="I26" s="38">
        <v>1.024</v>
      </c>
      <c r="J26" s="242"/>
      <c r="K26" s="243"/>
      <c r="L26" s="244"/>
      <c r="M26" s="242"/>
      <c r="N26" s="245"/>
      <c r="O26" s="246">
        <f>C26+F26+I26+L26</f>
        <v>3.037</v>
      </c>
      <c r="P26" s="247"/>
      <c r="Q26" s="248"/>
    </row>
    <row r="27" spans="1:17" s="91" customFormat="1" ht="25.5" customHeight="1">
      <c r="A27" s="301"/>
      <c r="B27" s="3" t="s">
        <v>28</v>
      </c>
      <c r="C27" s="39">
        <v>0.29</v>
      </c>
      <c r="D27" s="2"/>
      <c r="E27" s="13"/>
      <c r="F27" s="38">
        <v>0.266</v>
      </c>
      <c r="G27" s="1"/>
      <c r="H27" s="11"/>
      <c r="I27" s="38">
        <v>0.283</v>
      </c>
      <c r="J27" s="242"/>
      <c r="K27" s="243"/>
      <c r="L27" s="244"/>
      <c r="M27" s="242"/>
      <c r="N27" s="245"/>
      <c r="O27" s="246">
        <f aca="true" t="shared" si="1" ref="O27:O35">C27+F27+I27+L27</f>
        <v>0.839</v>
      </c>
      <c r="P27" s="247"/>
      <c r="Q27" s="248"/>
    </row>
    <row r="28" spans="1:17" s="91" customFormat="1" ht="25.5" customHeight="1">
      <c r="A28" s="297" t="s">
        <v>24</v>
      </c>
      <c r="B28" s="3" t="s">
        <v>6</v>
      </c>
      <c r="C28" s="39">
        <v>0.482</v>
      </c>
      <c r="D28" s="2"/>
      <c r="E28" s="13"/>
      <c r="F28" s="38">
        <v>0.464</v>
      </c>
      <c r="G28" s="1"/>
      <c r="H28" s="11"/>
      <c r="I28" s="38">
        <v>0.479</v>
      </c>
      <c r="J28" s="242"/>
      <c r="K28" s="243"/>
      <c r="L28" s="244"/>
      <c r="M28" s="242"/>
      <c r="N28" s="245"/>
      <c r="O28" s="246">
        <f>L28+I28+F28+C28</f>
        <v>1.425</v>
      </c>
      <c r="P28" s="247"/>
      <c r="Q28" s="248"/>
    </row>
    <row r="29" spans="1:17" s="91" customFormat="1" ht="25.5" customHeight="1">
      <c r="A29" s="298"/>
      <c r="B29" s="3" t="s">
        <v>33</v>
      </c>
      <c r="C29" s="39">
        <v>0.479</v>
      </c>
      <c r="D29" s="2"/>
      <c r="E29" s="13"/>
      <c r="F29" s="38">
        <v>0.431</v>
      </c>
      <c r="G29" s="1"/>
      <c r="H29" s="11"/>
      <c r="I29" s="38">
        <v>0.438</v>
      </c>
      <c r="J29" s="242"/>
      <c r="K29" s="243"/>
      <c r="L29" s="244"/>
      <c r="M29" s="242"/>
      <c r="N29" s="245"/>
      <c r="O29" s="246">
        <f>L29+I29+F29+C29</f>
        <v>1.3479999999999999</v>
      </c>
      <c r="P29" s="247"/>
      <c r="Q29" s="248"/>
    </row>
    <row r="30" spans="1:17" s="91" customFormat="1" ht="25.5" customHeight="1">
      <c r="A30" s="310" t="s">
        <v>79</v>
      </c>
      <c r="B30" s="3" t="s">
        <v>7</v>
      </c>
      <c r="C30" s="39">
        <v>0.06</v>
      </c>
      <c r="D30" s="2"/>
      <c r="E30" s="13"/>
      <c r="F30" s="38">
        <v>0.037</v>
      </c>
      <c r="G30" s="1"/>
      <c r="H30" s="11"/>
      <c r="I30" s="38">
        <v>0.03</v>
      </c>
      <c r="J30" s="242"/>
      <c r="K30" s="243"/>
      <c r="L30" s="244"/>
      <c r="M30" s="242"/>
      <c r="N30" s="245"/>
      <c r="O30" s="246">
        <f t="shared" si="1"/>
        <v>0.127</v>
      </c>
      <c r="P30" s="247"/>
      <c r="Q30" s="248"/>
    </row>
    <row r="31" spans="1:17" s="91" customFormat="1" ht="25.5" customHeight="1">
      <c r="A31" s="311"/>
      <c r="B31" s="3" t="s">
        <v>8</v>
      </c>
      <c r="C31" s="39">
        <v>0.092</v>
      </c>
      <c r="D31" s="2"/>
      <c r="E31" s="13"/>
      <c r="F31" s="38">
        <v>0.05</v>
      </c>
      <c r="G31" s="1"/>
      <c r="H31" s="11"/>
      <c r="I31" s="38">
        <v>0.04</v>
      </c>
      <c r="J31" s="242"/>
      <c r="K31" s="243"/>
      <c r="L31" s="244"/>
      <c r="M31" s="242"/>
      <c r="N31" s="245"/>
      <c r="O31" s="246">
        <f t="shared" si="1"/>
        <v>0.18200000000000002</v>
      </c>
      <c r="P31" s="247"/>
      <c r="Q31" s="248"/>
    </row>
    <row r="32" spans="1:17" s="91" customFormat="1" ht="25.5" customHeight="1">
      <c r="A32" s="311"/>
      <c r="B32" s="3" t="s">
        <v>37</v>
      </c>
      <c r="C32" s="39">
        <v>0.006</v>
      </c>
      <c r="D32" s="2"/>
      <c r="E32" s="13"/>
      <c r="F32" s="38">
        <v>0.079</v>
      </c>
      <c r="G32" s="1"/>
      <c r="H32" s="11"/>
      <c r="I32" s="38">
        <v>0.054</v>
      </c>
      <c r="J32" s="242"/>
      <c r="K32" s="243"/>
      <c r="L32" s="244"/>
      <c r="M32" s="242"/>
      <c r="N32" s="245"/>
      <c r="O32" s="246">
        <f t="shared" si="1"/>
        <v>0.139</v>
      </c>
      <c r="P32" s="247"/>
      <c r="Q32" s="248"/>
    </row>
    <row r="33" spans="1:17" s="91" customFormat="1" ht="25.5" customHeight="1">
      <c r="A33" s="312"/>
      <c r="B33" s="3" t="s">
        <v>13</v>
      </c>
      <c r="C33" s="39">
        <v>0.056</v>
      </c>
      <c r="D33" s="39">
        <v>3.47</v>
      </c>
      <c r="E33" s="41">
        <v>0.801</v>
      </c>
      <c r="F33" s="38">
        <v>0.148</v>
      </c>
      <c r="G33" s="39">
        <v>8.943</v>
      </c>
      <c r="H33" s="63">
        <v>2.838</v>
      </c>
      <c r="I33" s="38">
        <v>0.209</v>
      </c>
      <c r="J33" s="39">
        <v>11.744</v>
      </c>
      <c r="K33" s="255">
        <v>3.948</v>
      </c>
      <c r="L33" s="256"/>
      <c r="M33" s="39"/>
      <c r="N33" s="249"/>
      <c r="O33" s="246">
        <f t="shared" si="1"/>
        <v>0.413</v>
      </c>
      <c r="P33" s="250">
        <f>D33+G33+J33+M33</f>
        <v>24.157</v>
      </c>
      <c r="Q33" s="251">
        <f>N33+K33+H33+E33</f>
        <v>7.587</v>
      </c>
    </row>
    <row r="34" spans="1:17" s="91" customFormat="1" ht="25.5" customHeight="1">
      <c r="A34" s="35" t="s">
        <v>35</v>
      </c>
      <c r="B34" s="7" t="s">
        <v>25</v>
      </c>
      <c r="C34" s="39">
        <v>0.002</v>
      </c>
      <c r="D34" s="39">
        <v>0.292</v>
      </c>
      <c r="E34" s="42"/>
      <c r="F34" s="38">
        <v>0.003</v>
      </c>
      <c r="G34" s="39">
        <v>0.318</v>
      </c>
      <c r="H34" s="64"/>
      <c r="I34" s="38">
        <v>0.004</v>
      </c>
      <c r="J34" s="39">
        <v>0.306</v>
      </c>
      <c r="K34" s="257"/>
      <c r="L34" s="258"/>
      <c r="M34" s="39"/>
      <c r="N34" s="245"/>
      <c r="O34" s="246">
        <f t="shared" si="1"/>
        <v>0.009000000000000001</v>
      </c>
      <c r="P34" s="250">
        <f>M34+J34+G34+D34</f>
        <v>0.9159999999999999</v>
      </c>
      <c r="Q34" s="248"/>
    </row>
    <row r="35" spans="1:17" s="91" customFormat="1" ht="25.5" customHeight="1">
      <c r="A35" s="34" t="s">
        <v>30</v>
      </c>
      <c r="B35" s="8" t="s">
        <v>31</v>
      </c>
      <c r="C35" s="39">
        <v>0.002</v>
      </c>
      <c r="D35" s="43"/>
      <c r="E35" s="42"/>
      <c r="F35" s="37">
        <v>0</v>
      </c>
      <c r="G35" s="43"/>
      <c r="H35" s="64"/>
      <c r="I35" s="37">
        <v>0</v>
      </c>
      <c r="J35" s="43"/>
      <c r="K35" s="257"/>
      <c r="L35" s="259"/>
      <c r="M35" s="43"/>
      <c r="N35" s="245"/>
      <c r="O35" s="246">
        <f t="shared" si="1"/>
        <v>0.002</v>
      </c>
      <c r="P35" s="247"/>
      <c r="Q35" s="248"/>
    </row>
    <row r="36" spans="1:17" s="91" customFormat="1" ht="25.5" customHeight="1" thickBot="1">
      <c r="A36" s="105" t="s">
        <v>9</v>
      </c>
      <c r="B36" s="106"/>
      <c r="C36" s="40">
        <f>SUM(C26:C35)</f>
        <v>2.4689999999999994</v>
      </c>
      <c r="D36" s="40">
        <f>SUM(D33:D35)</f>
        <v>3.762</v>
      </c>
      <c r="E36" s="44">
        <f>SUM(E26:E35)</f>
        <v>0.801</v>
      </c>
      <c r="F36" s="36">
        <v>2.49</v>
      </c>
      <c r="G36" s="65">
        <f>SUM(G33:G35)</f>
        <v>9.261</v>
      </c>
      <c r="H36" s="66">
        <f>SUM(H26:H35)</f>
        <v>2.838</v>
      </c>
      <c r="I36" s="262">
        <v>2560</v>
      </c>
      <c r="J36" s="260">
        <v>12.049</v>
      </c>
      <c r="K36" s="260">
        <f>SUM(K33)</f>
        <v>3.948</v>
      </c>
      <c r="L36" s="261">
        <f>SUM(L26:L35)</f>
        <v>0</v>
      </c>
      <c r="M36" s="260"/>
      <c r="N36" s="252">
        <f>SUM(N26:N35)</f>
        <v>0</v>
      </c>
      <c r="O36" s="239">
        <f>SUM(O26:O35)</f>
        <v>7.521000000000001</v>
      </c>
      <c r="P36" s="253">
        <f>P33+P34</f>
        <v>25.073</v>
      </c>
      <c r="Q36" s="254">
        <f>E36+H36+K36+N36</f>
        <v>7.587</v>
      </c>
    </row>
    <row r="37" spans="1:17" s="111" customFormat="1" ht="19.5" customHeight="1">
      <c r="A37" s="107"/>
      <c r="B37" s="108"/>
      <c r="C37" s="109"/>
      <c r="D37" s="109"/>
      <c r="E37" s="109"/>
      <c r="F37" s="109"/>
      <c r="G37" s="109"/>
      <c r="H37" s="110"/>
      <c r="I37" s="110"/>
      <c r="J37" s="110"/>
      <c r="K37" s="110"/>
      <c r="L37" s="110"/>
      <c r="M37" s="110"/>
      <c r="N37" s="110"/>
      <c r="O37" s="110"/>
      <c r="P37" s="110"/>
      <c r="Q37" s="110"/>
    </row>
    <row r="38" spans="1:17" s="91" customFormat="1" ht="32.25" customHeight="1">
      <c r="A38" s="296" t="s">
        <v>38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</row>
    <row r="39" spans="1:17" ht="20.25" customHeight="1">
      <c r="A39" s="292" t="s">
        <v>80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</row>
    <row r="40" spans="1:5" s="91" customFormat="1" ht="16.5" customHeight="1" thickBot="1">
      <c r="A40" s="112"/>
      <c r="B40" s="101"/>
      <c r="C40" s="101"/>
      <c r="D40" s="101"/>
      <c r="E40" s="101"/>
    </row>
    <row r="41" spans="5:17" s="91" customFormat="1" ht="54" customHeight="1">
      <c r="E41" s="285" t="s">
        <v>26</v>
      </c>
      <c r="F41" s="286"/>
      <c r="G41" s="67" t="s">
        <v>109</v>
      </c>
      <c r="H41" s="67" t="s">
        <v>110</v>
      </c>
      <c r="I41" s="67" t="s">
        <v>111</v>
      </c>
      <c r="J41" s="67" t="s">
        <v>112</v>
      </c>
      <c r="K41" s="68" t="s">
        <v>113</v>
      </c>
      <c r="O41" s="113"/>
      <c r="P41" s="113"/>
      <c r="Q41" s="101"/>
    </row>
    <row r="42" spans="5:17" s="91" customFormat="1" ht="27.75" customHeight="1">
      <c r="E42" s="263" t="s">
        <v>114</v>
      </c>
      <c r="F42" s="264"/>
      <c r="G42" s="70">
        <v>2.403</v>
      </c>
      <c r="H42" s="70">
        <v>66.165</v>
      </c>
      <c r="I42" s="70">
        <v>159.02</v>
      </c>
      <c r="J42" s="70">
        <v>533.814</v>
      </c>
      <c r="K42" s="71">
        <v>84.887</v>
      </c>
      <c r="O42" s="114"/>
      <c r="P42" s="114"/>
      <c r="Q42" s="101"/>
    </row>
    <row r="43" spans="5:17" s="91" customFormat="1" ht="27.75" customHeight="1">
      <c r="E43" s="263" t="s">
        <v>115</v>
      </c>
      <c r="F43" s="264"/>
      <c r="G43" s="69">
        <v>3.706</v>
      </c>
      <c r="H43" s="69">
        <v>72.435</v>
      </c>
      <c r="I43" s="69">
        <v>268.44</v>
      </c>
      <c r="J43" s="69">
        <v>548.952</v>
      </c>
      <c r="K43" s="29">
        <v>147.361</v>
      </c>
      <c r="O43" s="114"/>
      <c r="P43" s="114"/>
      <c r="Q43" s="101"/>
    </row>
    <row r="44" spans="5:17" s="91" customFormat="1" ht="27.75" customHeight="1">
      <c r="E44" s="263" t="s">
        <v>116</v>
      </c>
      <c r="F44" s="264"/>
      <c r="G44" s="14">
        <v>3.607</v>
      </c>
      <c r="H44" s="14">
        <v>72.994</v>
      </c>
      <c r="I44" s="14">
        <v>263.271</v>
      </c>
      <c r="J44" s="14">
        <v>564.422</v>
      </c>
      <c r="K44" s="15">
        <v>148.596</v>
      </c>
      <c r="O44" s="115"/>
      <c r="P44" s="115"/>
      <c r="Q44" s="101"/>
    </row>
    <row r="45" spans="5:17" s="91" customFormat="1" ht="27.75" customHeight="1">
      <c r="E45" s="263" t="s">
        <v>117</v>
      </c>
      <c r="F45" s="264"/>
      <c r="G45" s="69"/>
      <c r="H45" s="69"/>
      <c r="I45" s="14"/>
      <c r="J45" s="69"/>
      <c r="K45" s="15"/>
      <c r="M45" s="212"/>
      <c r="O45" s="116"/>
      <c r="P45" s="116"/>
      <c r="Q45" s="101"/>
    </row>
    <row r="46" spans="5:17" s="91" customFormat="1" ht="27.75" customHeight="1" thickBot="1">
      <c r="E46" s="265" t="s">
        <v>10</v>
      </c>
      <c r="F46" s="266"/>
      <c r="G46" s="16">
        <f>SUM(G42:G45)</f>
        <v>9.716000000000001</v>
      </c>
      <c r="H46" s="16">
        <v>0</v>
      </c>
      <c r="I46" s="16">
        <f>SUM(I42:I45)</f>
        <v>690.731</v>
      </c>
      <c r="J46" s="16">
        <v>0</v>
      </c>
      <c r="K46" s="16">
        <f>SUM(K42:K45)</f>
        <v>380.844</v>
      </c>
      <c r="O46" s="117"/>
      <c r="P46" s="117"/>
      <c r="Q46" s="101"/>
    </row>
    <row r="47" spans="8:17" s="91" customFormat="1" ht="19.5" customHeight="1">
      <c r="H47" s="117"/>
      <c r="K47" s="117"/>
      <c r="O47" s="117"/>
      <c r="P47" s="117"/>
      <c r="Q47" s="101"/>
    </row>
    <row r="48" spans="1:17" s="91" customFormat="1" ht="20.25" customHeight="1">
      <c r="A48" s="292" t="s">
        <v>39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</row>
    <row r="49" spans="1:15" s="91" customFormat="1" ht="31.5" customHeight="1" thickBot="1">
      <c r="A49" s="287" t="s">
        <v>41</v>
      </c>
      <c r="B49" s="287"/>
      <c r="C49" s="287"/>
      <c r="D49" s="287"/>
      <c r="E49" s="287"/>
      <c r="F49" s="287"/>
      <c r="I49" s="287" t="s">
        <v>42</v>
      </c>
      <c r="J49" s="287"/>
      <c r="K49" s="287"/>
      <c r="L49" s="287"/>
      <c r="M49" s="287"/>
      <c r="N49" s="287"/>
      <c r="O49" s="287"/>
    </row>
    <row r="50" spans="1:31" s="91" customFormat="1" ht="48.75" customHeight="1">
      <c r="A50" s="72" t="s">
        <v>26</v>
      </c>
      <c r="B50" s="67" t="s">
        <v>118</v>
      </c>
      <c r="C50" s="67" t="s">
        <v>119</v>
      </c>
      <c r="D50" s="67" t="s">
        <v>120</v>
      </c>
      <c r="E50" s="67" t="s">
        <v>121</v>
      </c>
      <c r="F50" s="73" t="s">
        <v>122</v>
      </c>
      <c r="G50" s="101"/>
      <c r="I50" s="285" t="s">
        <v>26</v>
      </c>
      <c r="J50" s="286"/>
      <c r="K50" s="67" t="s">
        <v>118</v>
      </c>
      <c r="L50" s="67" t="s">
        <v>119</v>
      </c>
      <c r="M50" s="67" t="s">
        <v>120</v>
      </c>
      <c r="N50" s="67" t="s">
        <v>121</v>
      </c>
      <c r="O50" s="73" t="s">
        <v>122</v>
      </c>
      <c r="P50" s="113"/>
      <c r="Q50" s="76"/>
      <c r="R50" s="76"/>
      <c r="S50" s="76"/>
      <c r="T50" s="76"/>
      <c r="U50" s="76"/>
      <c r="V50" s="76"/>
      <c r="W50" s="118"/>
      <c r="X50" s="76"/>
      <c r="Y50" s="76"/>
      <c r="Z50" s="76"/>
      <c r="AA50" s="76"/>
      <c r="AB50" s="76"/>
      <c r="AC50" s="76"/>
      <c r="AD50" s="76"/>
      <c r="AE50" s="76"/>
    </row>
    <row r="51" spans="1:31" s="91" customFormat="1" ht="27.75" customHeight="1">
      <c r="A51" s="74" t="s">
        <v>114</v>
      </c>
      <c r="B51" s="14">
        <v>0.74</v>
      </c>
      <c r="C51" s="14">
        <v>1363.079</v>
      </c>
      <c r="D51" s="14">
        <v>1.008</v>
      </c>
      <c r="E51" s="14">
        <v>533.814</v>
      </c>
      <c r="F51" s="15">
        <v>1.889</v>
      </c>
      <c r="G51" s="101"/>
      <c r="I51" s="263" t="s">
        <v>114</v>
      </c>
      <c r="J51" s="264"/>
      <c r="K51" s="14">
        <v>2.717</v>
      </c>
      <c r="L51" s="14">
        <v>1491.121</v>
      </c>
      <c r="M51" s="14">
        <v>4.051</v>
      </c>
      <c r="N51" s="14">
        <v>533.814</v>
      </c>
      <c r="O51" s="15">
        <v>7.589</v>
      </c>
      <c r="P51" s="114"/>
      <c r="Q51" s="76"/>
      <c r="R51" s="76"/>
      <c r="S51" s="76"/>
      <c r="T51" s="76"/>
      <c r="U51" s="76"/>
      <c r="V51" s="76"/>
      <c r="W51" s="118"/>
      <c r="X51" s="76"/>
      <c r="Y51" s="76"/>
      <c r="Z51" s="76"/>
      <c r="AA51" s="76"/>
      <c r="AB51" s="76"/>
      <c r="AC51" s="76"/>
      <c r="AD51" s="76"/>
      <c r="AE51" s="76"/>
    </row>
    <row r="52" spans="1:31" s="91" customFormat="1" ht="27.75" customHeight="1">
      <c r="A52" s="74" t="s">
        <v>115</v>
      </c>
      <c r="B52" s="69">
        <v>0.842</v>
      </c>
      <c r="C52" s="69">
        <v>1373.977</v>
      </c>
      <c r="D52" s="69">
        <v>1.157</v>
      </c>
      <c r="E52" s="69">
        <v>548.952</v>
      </c>
      <c r="F52" s="29">
        <v>2.108</v>
      </c>
      <c r="G52" s="101"/>
      <c r="I52" s="263" t="s">
        <v>115</v>
      </c>
      <c r="J52" s="264"/>
      <c r="K52" s="69">
        <v>3.076</v>
      </c>
      <c r="L52" s="69">
        <v>1502.951</v>
      </c>
      <c r="M52" s="69">
        <v>4.624</v>
      </c>
      <c r="N52" s="69">
        <v>548.952</v>
      </c>
      <c r="O52" s="29">
        <v>8.423</v>
      </c>
      <c r="P52" s="115"/>
      <c r="Q52" s="76"/>
      <c r="R52" s="76"/>
      <c r="S52" s="76"/>
      <c r="T52" s="76"/>
      <c r="U52" s="76"/>
      <c r="V52" s="76"/>
      <c r="W52" s="118"/>
      <c r="X52" s="76"/>
      <c r="Y52" s="76"/>
      <c r="Z52" s="76"/>
      <c r="AA52" s="76"/>
      <c r="AB52" s="76"/>
      <c r="AC52" s="76"/>
      <c r="AD52" s="76"/>
      <c r="AE52" s="76"/>
    </row>
    <row r="53" spans="1:31" s="91" customFormat="1" ht="32.25" customHeight="1">
      <c r="A53" s="74" t="s">
        <v>116</v>
      </c>
      <c r="B53" s="69">
        <v>0.817</v>
      </c>
      <c r="C53" s="69">
        <v>915.466</v>
      </c>
      <c r="D53" s="69">
        <v>0.748</v>
      </c>
      <c r="E53" s="69">
        <v>564.422</v>
      </c>
      <c r="F53" s="29">
        <v>1.325</v>
      </c>
      <c r="G53" s="101"/>
      <c r="I53" s="263" t="s">
        <v>116</v>
      </c>
      <c r="J53" s="264"/>
      <c r="K53" s="69">
        <v>2.992</v>
      </c>
      <c r="L53" s="69">
        <v>912.614</v>
      </c>
      <c r="M53" s="69">
        <v>2.731</v>
      </c>
      <c r="N53" s="69">
        <v>564.422</v>
      </c>
      <c r="O53" s="29">
        <v>4.838</v>
      </c>
      <c r="P53" s="115"/>
      <c r="Q53" s="76"/>
      <c r="R53" s="76"/>
      <c r="S53" s="76"/>
      <c r="T53" s="76"/>
      <c r="U53" s="76"/>
      <c r="V53" s="76"/>
      <c r="W53" s="118"/>
      <c r="X53" s="76"/>
      <c r="Y53" s="76"/>
      <c r="Z53" s="76"/>
      <c r="AA53" s="76"/>
      <c r="AB53" s="76"/>
      <c r="AC53" s="76"/>
      <c r="AD53" s="76"/>
      <c r="AE53" s="76"/>
    </row>
    <row r="54" spans="1:31" s="91" customFormat="1" ht="27.75" customHeight="1">
      <c r="A54" s="74" t="s">
        <v>117</v>
      </c>
      <c r="B54" s="18"/>
      <c r="C54" s="18"/>
      <c r="D54" s="18"/>
      <c r="E54" s="18"/>
      <c r="F54" s="19"/>
      <c r="G54" s="101"/>
      <c r="I54" s="263" t="s">
        <v>117</v>
      </c>
      <c r="J54" s="264"/>
      <c r="K54" s="18"/>
      <c r="L54" s="18"/>
      <c r="M54" s="18"/>
      <c r="N54" s="18"/>
      <c r="O54" s="19"/>
      <c r="P54" s="116"/>
      <c r="Q54" s="76"/>
      <c r="R54" s="76"/>
      <c r="S54" s="76"/>
      <c r="T54" s="76"/>
      <c r="U54" s="76"/>
      <c r="V54" s="76"/>
      <c r="W54" s="118"/>
      <c r="X54" s="76"/>
      <c r="Y54" s="76"/>
      <c r="Z54" s="76"/>
      <c r="AA54" s="76"/>
      <c r="AB54" s="76"/>
      <c r="AC54" s="76"/>
      <c r="AD54" s="76"/>
      <c r="AE54" s="76"/>
    </row>
    <row r="55" spans="1:31" s="91" customFormat="1" ht="35.25" customHeight="1" thickBot="1">
      <c r="A55" s="75" t="s">
        <v>10</v>
      </c>
      <c r="B55" s="16">
        <f>SUM(B51:B54)</f>
        <v>2.399</v>
      </c>
      <c r="C55" s="16">
        <v>0</v>
      </c>
      <c r="D55" s="16">
        <f>SUM(D51:D54)</f>
        <v>2.9130000000000003</v>
      </c>
      <c r="E55" s="16">
        <v>0</v>
      </c>
      <c r="F55" s="17">
        <f>SUM(F51:F54)</f>
        <v>5.322</v>
      </c>
      <c r="G55" s="119"/>
      <c r="I55" s="265" t="s">
        <v>10</v>
      </c>
      <c r="J55" s="266"/>
      <c r="K55" s="16">
        <f>SUM(K51:K54)</f>
        <v>8.785</v>
      </c>
      <c r="L55" s="16">
        <v>0</v>
      </c>
      <c r="M55" s="16">
        <f>SUM(M51:M54)</f>
        <v>11.406</v>
      </c>
      <c r="N55" s="16">
        <v>0</v>
      </c>
      <c r="O55" s="16">
        <f>SUM(O51:O54)</f>
        <v>20.85</v>
      </c>
      <c r="P55" s="114"/>
      <c r="Q55" s="76"/>
      <c r="R55" s="76"/>
      <c r="S55" s="76"/>
      <c r="T55" s="76"/>
      <c r="U55" s="76"/>
      <c r="V55" s="76"/>
      <c r="W55" s="118"/>
      <c r="X55" s="76"/>
      <c r="Y55" s="76"/>
      <c r="Z55" s="76"/>
      <c r="AA55" s="76"/>
      <c r="AB55" s="76"/>
      <c r="AC55" s="76"/>
      <c r="AD55" s="76"/>
      <c r="AE55" s="76"/>
    </row>
    <row r="56" spans="1:31" s="91" customFormat="1" ht="19.5" customHeight="1">
      <c r="A56" s="120"/>
      <c r="B56" s="120"/>
      <c r="C56" s="120"/>
      <c r="D56" s="120"/>
      <c r="E56" s="120"/>
      <c r="F56" s="120"/>
      <c r="G56" s="121"/>
      <c r="H56" s="121"/>
      <c r="I56" s="121"/>
      <c r="J56" s="121"/>
      <c r="K56" s="121"/>
      <c r="L56" s="122"/>
      <c r="M56" s="122"/>
      <c r="N56" s="122"/>
      <c r="O56" s="114"/>
      <c r="P56" s="114"/>
      <c r="Q56" s="76"/>
      <c r="R56" s="76"/>
      <c r="S56" s="76"/>
      <c r="T56" s="76"/>
      <c r="U56" s="76"/>
      <c r="V56" s="76"/>
      <c r="W56" s="118"/>
      <c r="X56" s="76"/>
      <c r="Y56" s="76"/>
      <c r="Z56" s="76"/>
      <c r="AA56" s="76"/>
      <c r="AB56" s="76"/>
      <c r="AC56" s="76"/>
      <c r="AD56" s="76"/>
      <c r="AE56" s="76"/>
    </row>
    <row r="57" spans="5:31" s="91" customFormat="1" ht="25.5" customHeight="1" thickBot="1">
      <c r="E57" s="287" t="s">
        <v>43</v>
      </c>
      <c r="F57" s="287"/>
      <c r="G57" s="287"/>
      <c r="H57" s="287"/>
      <c r="I57" s="287"/>
      <c r="J57" s="287"/>
      <c r="K57" s="287"/>
      <c r="M57" s="92"/>
      <c r="N57" s="122"/>
      <c r="O57" s="114"/>
      <c r="P57" s="114"/>
      <c r="Q57" s="76"/>
      <c r="R57" s="76"/>
      <c r="S57" s="76"/>
      <c r="T57" s="76"/>
      <c r="U57" s="76"/>
      <c r="V57" s="76"/>
      <c r="W57" s="118"/>
      <c r="X57" s="76"/>
      <c r="Y57" s="76"/>
      <c r="Z57" s="76"/>
      <c r="AA57" s="76"/>
      <c r="AB57" s="76"/>
      <c r="AC57" s="76"/>
      <c r="AD57" s="76"/>
      <c r="AE57" s="76"/>
    </row>
    <row r="58" spans="3:31" s="91" customFormat="1" ht="41.25" customHeight="1">
      <c r="C58" s="92"/>
      <c r="E58" s="285" t="s">
        <v>26</v>
      </c>
      <c r="F58" s="286"/>
      <c r="G58" s="67" t="s">
        <v>118</v>
      </c>
      <c r="H58" s="67" t="s">
        <v>119</v>
      </c>
      <c r="I58" s="67" t="s">
        <v>120</v>
      </c>
      <c r="J58" s="67" t="s">
        <v>121</v>
      </c>
      <c r="K58" s="73" t="s">
        <v>122</v>
      </c>
      <c r="O58" s="114"/>
      <c r="P58" s="114"/>
      <c r="Q58" s="76"/>
      <c r="R58" s="76"/>
      <c r="S58" s="76"/>
      <c r="T58" s="76"/>
      <c r="U58" s="76"/>
      <c r="V58" s="76"/>
      <c r="W58" s="118"/>
      <c r="X58" s="76"/>
      <c r="Y58" s="76"/>
      <c r="Z58" s="76"/>
      <c r="AA58" s="76"/>
      <c r="AB58" s="76"/>
      <c r="AC58" s="76"/>
      <c r="AD58" s="76"/>
      <c r="AE58" s="76"/>
    </row>
    <row r="59" spans="5:31" s="91" customFormat="1" ht="25.5" customHeight="1">
      <c r="E59" s="263" t="s">
        <v>114</v>
      </c>
      <c r="F59" s="264"/>
      <c r="G59" s="14">
        <v>0</v>
      </c>
      <c r="H59" s="14">
        <v>4.393</v>
      </c>
      <c r="I59" s="14">
        <v>0</v>
      </c>
      <c r="J59" s="14">
        <v>533.814</v>
      </c>
      <c r="K59" s="15">
        <v>0</v>
      </c>
      <c r="O59" s="114"/>
      <c r="P59" s="114"/>
      <c r="Q59" s="76"/>
      <c r="R59" s="76"/>
      <c r="S59" s="76"/>
      <c r="T59" s="76"/>
      <c r="U59" s="76"/>
      <c r="V59" s="76"/>
      <c r="W59" s="118"/>
      <c r="X59" s="76"/>
      <c r="Y59" s="76"/>
      <c r="Z59" s="76"/>
      <c r="AA59" s="76"/>
      <c r="AB59" s="76"/>
      <c r="AC59" s="76"/>
      <c r="AD59" s="76"/>
      <c r="AE59" s="76"/>
    </row>
    <row r="60" spans="5:31" s="91" customFormat="1" ht="25.5" customHeight="1">
      <c r="E60" s="263" t="s">
        <v>115</v>
      </c>
      <c r="F60" s="264"/>
      <c r="G60" s="69">
        <v>2.514</v>
      </c>
      <c r="H60" s="69">
        <v>4.728</v>
      </c>
      <c r="I60" s="69">
        <v>6.525</v>
      </c>
      <c r="J60" s="69">
        <v>548.952</v>
      </c>
      <c r="K60" s="29">
        <v>11.886</v>
      </c>
      <c r="O60" s="114"/>
      <c r="P60" s="114"/>
      <c r="Q60" s="76"/>
      <c r="R60" s="76"/>
      <c r="S60" s="76"/>
      <c r="T60" s="76"/>
      <c r="U60" s="76"/>
      <c r="V60" s="76"/>
      <c r="W60" s="118"/>
      <c r="X60" s="76"/>
      <c r="Y60" s="76"/>
      <c r="Z60" s="76"/>
      <c r="AA60" s="76"/>
      <c r="AB60" s="76"/>
      <c r="AC60" s="76"/>
      <c r="AD60" s="76"/>
      <c r="AE60" s="76"/>
    </row>
    <row r="61" spans="5:31" s="91" customFormat="1" ht="25.5" customHeight="1">
      <c r="E61" s="263" t="s">
        <v>116</v>
      </c>
      <c r="F61" s="264"/>
      <c r="G61" s="69">
        <v>3.444</v>
      </c>
      <c r="H61" s="69">
        <v>5.378</v>
      </c>
      <c r="I61" s="69">
        <v>10.455</v>
      </c>
      <c r="J61" s="69">
        <v>564.422</v>
      </c>
      <c r="K61" s="29">
        <v>18.523</v>
      </c>
      <c r="M61" s="92"/>
      <c r="O61" s="114"/>
      <c r="P61" s="114"/>
      <c r="Q61" s="76"/>
      <c r="R61" s="76"/>
      <c r="S61" s="76"/>
      <c r="T61" s="76"/>
      <c r="U61" s="76"/>
      <c r="V61" s="76"/>
      <c r="W61" s="118"/>
      <c r="X61" s="76"/>
      <c r="Y61" s="76"/>
      <c r="Z61" s="76"/>
      <c r="AA61" s="76"/>
      <c r="AB61" s="76"/>
      <c r="AC61" s="76"/>
      <c r="AD61" s="76"/>
      <c r="AE61" s="76"/>
    </row>
    <row r="62" spans="5:31" s="91" customFormat="1" ht="25.5" customHeight="1">
      <c r="E62" s="263" t="s">
        <v>117</v>
      </c>
      <c r="F62" s="264"/>
      <c r="G62" s="18"/>
      <c r="H62" s="18"/>
      <c r="I62" s="18"/>
      <c r="J62" s="18"/>
      <c r="K62" s="19"/>
      <c r="O62" s="114"/>
      <c r="P62" s="114"/>
      <c r="Q62" s="76"/>
      <c r="R62" s="76"/>
      <c r="S62" s="76"/>
      <c r="T62" s="76"/>
      <c r="U62" s="76"/>
      <c r="V62" s="76"/>
      <c r="W62" s="118"/>
      <c r="X62" s="76"/>
      <c r="Y62" s="76"/>
      <c r="Z62" s="76"/>
      <c r="AA62" s="76"/>
      <c r="AB62" s="76"/>
      <c r="AC62" s="76"/>
      <c r="AD62" s="76"/>
      <c r="AE62" s="76"/>
    </row>
    <row r="63" spans="5:31" s="91" customFormat="1" ht="25.5" customHeight="1" thickBot="1">
      <c r="E63" s="265" t="s">
        <v>10</v>
      </c>
      <c r="F63" s="266"/>
      <c r="G63" s="16">
        <f>SUM(G59:G62)</f>
        <v>5.958</v>
      </c>
      <c r="H63" s="16">
        <v>0</v>
      </c>
      <c r="I63" s="16">
        <f>SUM(I59:I62)</f>
        <v>16.98</v>
      </c>
      <c r="J63" s="16">
        <v>0</v>
      </c>
      <c r="K63" s="16">
        <f>SUM(K59:K62)</f>
        <v>30.409</v>
      </c>
      <c r="O63" s="114"/>
      <c r="P63" s="114"/>
      <c r="Q63" s="76"/>
      <c r="R63" s="76"/>
      <c r="S63" s="76"/>
      <c r="T63" s="76"/>
      <c r="U63" s="76"/>
      <c r="V63" s="76"/>
      <c r="W63" s="118"/>
      <c r="X63" s="76"/>
      <c r="Y63" s="76"/>
      <c r="Z63" s="76"/>
      <c r="AA63" s="76"/>
      <c r="AB63" s="76"/>
      <c r="AC63" s="76"/>
      <c r="AD63" s="76"/>
      <c r="AE63" s="76"/>
    </row>
    <row r="64" spans="1:31" s="91" customFormat="1" ht="19.5" customHeight="1">
      <c r="A64" s="123"/>
      <c r="B64" s="123"/>
      <c r="C64" s="123"/>
      <c r="D64" s="123"/>
      <c r="E64" s="123"/>
      <c r="F64" s="123"/>
      <c r="G64" s="123"/>
      <c r="H64" s="123"/>
      <c r="J64" s="121"/>
      <c r="K64" s="121"/>
      <c r="L64" s="122"/>
      <c r="M64" s="122"/>
      <c r="N64" s="122"/>
      <c r="O64" s="114"/>
      <c r="P64" s="114"/>
      <c r="Q64" s="76"/>
      <c r="R64" s="76"/>
      <c r="S64" s="76"/>
      <c r="T64" s="76"/>
      <c r="U64" s="76"/>
      <c r="V64" s="76"/>
      <c r="W64" s="118"/>
      <c r="X64" s="76"/>
      <c r="Y64" s="76"/>
      <c r="Z64" s="76"/>
      <c r="AA64" s="76"/>
      <c r="AB64" s="76"/>
      <c r="AC64" s="76"/>
      <c r="AD64" s="76"/>
      <c r="AE64" s="76"/>
    </row>
    <row r="65" spans="1:31" s="91" customFormat="1" ht="19.5" customHeight="1">
      <c r="A65" s="292" t="s">
        <v>81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76"/>
      <c r="S65" s="76"/>
      <c r="T65" s="76"/>
      <c r="U65" s="76"/>
      <c r="V65" s="76"/>
      <c r="W65" s="118"/>
      <c r="X65" s="76"/>
      <c r="Y65" s="76"/>
      <c r="Z65" s="76"/>
      <c r="AA65" s="76"/>
      <c r="AB65" s="76"/>
      <c r="AC65" s="76"/>
      <c r="AD65" s="76"/>
      <c r="AE65" s="76"/>
    </row>
    <row r="66" spans="1:31" s="91" customFormat="1" ht="25.5" customHeight="1" thickBot="1">
      <c r="A66" s="287" t="s">
        <v>94</v>
      </c>
      <c r="B66" s="287"/>
      <c r="C66" s="287"/>
      <c r="D66" s="287"/>
      <c r="E66" s="287"/>
      <c r="F66" s="287"/>
      <c r="G66" s="123"/>
      <c r="H66" s="123"/>
      <c r="I66" s="287" t="s">
        <v>95</v>
      </c>
      <c r="J66" s="287"/>
      <c r="K66" s="287"/>
      <c r="L66" s="287"/>
      <c r="M66" s="287"/>
      <c r="N66" s="287"/>
      <c r="O66" s="287"/>
      <c r="P66" s="114"/>
      <c r="Q66" s="76"/>
      <c r="R66" s="76"/>
      <c r="S66" s="76"/>
      <c r="T66" s="76"/>
      <c r="U66" s="76"/>
      <c r="V66" s="76"/>
      <c r="W66" s="118"/>
      <c r="X66" s="76"/>
      <c r="Y66" s="76"/>
      <c r="Z66" s="76"/>
      <c r="AA66" s="76"/>
      <c r="AB66" s="76"/>
      <c r="AC66" s="76"/>
      <c r="AD66" s="76"/>
      <c r="AE66" s="76"/>
    </row>
    <row r="67" spans="1:31" s="91" customFormat="1" ht="39.75" customHeight="1">
      <c r="A67" s="124" t="s">
        <v>26</v>
      </c>
      <c r="B67" s="67" t="s">
        <v>128</v>
      </c>
      <c r="C67" s="67" t="s">
        <v>146</v>
      </c>
      <c r="D67" s="67" t="s">
        <v>120</v>
      </c>
      <c r="E67" s="67" t="s">
        <v>121</v>
      </c>
      <c r="F67" s="73" t="s">
        <v>122</v>
      </c>
      <c r="G67" s="123"/>
      <c r="H67" s="123"/>
      <c r="I67" s="285" t="s">
        <v>26</v>
      </c>
      <c r="J67" s="286"/>
      <c r="K67" s="67" t="s">
        <v>128</v>
      </c>
      <c r="L67" s="67" t="s">
        <v>145</v>
      </c>
      <c r="M67" s="67" t="s">
        <v>120</v>
      </c>
      <c r="N67" s="67" t="s">
        <v>121</v>
      </c>
      <c r="O67" s="73" t="s">
        <v>122</v>
      </c>
      <c r="P67" s="114"/>
      <c r="Q67" s="76"/>
      <c r="R67" s="76"/>
      <c r="S67" s="76"/>
      <c r="T67" s="76"/>
      <c r="U67" s="76"/>
      <c r="V67" s="76"/>
      <c r="W67" s="118"/>
      <c r="X67" s="76"/>
      <c r="Y67" s="76"/>
      <c r="Z67" s="76"/>
      <c r="AA67" s="76"/>
      <c r="AB67" s="76"/>
      <c r="AC67" s="76"/>
      <c r="AD67" s="76"/>
      <c r="AE67" s="76"/>
    </row>
    <row r="68" spans="1:31" s="91" customFormat="1" ht="25.5" customHeight="1">
      <c r="A68" s="125" t="s">
        <v>114</v>
      </c>
      <c r="B68" s="20">
        <v>0</v>
      </c>
      <c r="C68" s="20">
        <v>281780.71</v>
      </c>
      <c r="D68" s="20">
        <v>0</v>
      </c>
      <c r="E68" s="20">
        <v>533.814</v>
      </c>
      <c r="F68" s="194">
        <v>0</v>
      </c>
      <c r="G68" s="213"/>
      <c r="H68" s="123"/>
      <c r="I68" s="263" t="s">
        <v>114</v>
      </c>
      <c r="J68" s="264"/>
      <c r="K68" s="14">
        <v>0</v>
      </c>
      <c r="L68" s="20">
        <v>386214.4</v>
      </c>
      <c r="M68" s="14">
        <v>0</v>
      </c>
      <c r="N68" s="14">
        <v>533.814</v>
      </c>
      <c r="O68" s="15">
        <v>0</v>
      </c>
      <c r="P68" s="114"/>
      <c r="Q68" s="76"/>
      <c r="R68" s="76"/>
      <c r="S68" s="76"/>
      <c r="T68" s="76"/>
      <c r="U68" s="76"/>
      <c r="V68" s="76"/>
      <c r="W68" s="118"/>
      <c r="X68" s="76"/>
      <c r="Y68" s="76"/>
      <c r="Z68" s="76"/>
      <c r="AA68" s="76"/>
      <c r="AB68" s="76"/>
      <c r="AC68" s="76"/>
      <c r="AD68" s="76"/>
      <c r="AE68" s="76"/>
    </row>
    <row r="69" spans="1:31" s="91" customFormat="1" ht="25.5" customHeight="1">
      <c r="A69" s="125" t="s">
        <v>115</v>
      </c>
      <c r="B69" s="152">
        <v>1.256</v>
      </c>
      <c r="C69" s="152">
        <v>281780.71</v>
      </c>
      <c r="D69" s="152">
        <v>0.354</v>
      </c>
      <c r="E69" s="152">
        <v>548.952</v>
      </c>
      <c r="F69" s="153">
        <v>0.645</v>
      </c>
      <c r="G69" s="123"/>
      <c r="H69" s="123"/>
      <c r="I69" s="263" t="s">
        <v>115</v>
      </c>
      <c r="J69" s="264"/>
      <c r="K69" s="152">
        <v>4.094</v>
      </c>
      <c r="L69" s="20">
        <v>383371.85</v>
      </c>
      <c r="M69" s="152">
        <v>1.57</v>
      </c>
      <c r="N69" s="152">
        <v>548.952</v>
      </c>
      <c r="O69" s="153">
        <v>2.859</v>
      </c>
      <c r="P69" s="114"/>
      <c r="Q69" s="76"/>
      <c r="R69" s="76"/>
      <c r="S69" s="76"/>
      <c r="T69" s="76"/>
      <c r="U69" s="76"/>
      <c r="V69" s="76"/>
      <c r="W69" s="118"/>
      <c r="X69" s="76"/>
      <c r="Y69" s="76"/>
      <c r="Z69" s="76"/>
      <c r="AA69" s="76"/>
      <c r="AB69" s="76"/>
      <c r="AC69" s="76"/>
      <c r="AD69" s="76"/>
      <c r="AE69" s="76"/>
    </row>
    <row r="70" spans="1:31" s="91" customFormat="1" ht="25.5" customHeight="1">
      <c r="A70" s="125" t="s">
        <v>116</v>
      </c>
      <c r="B70" s="69">
        <v>1.547</v>
      </c>
      <c r="C70" s="69">
        <v>256612.93</v>
      </c>
      <c r="D70" s="69">
        <v>0.397</v>
      </c>
      <c r="E70" s="69">
        <v>564.422</v>
      </c>
      <c r="F70" s="29">
        <v>0.703</v>
      </c>
      <c r="G70" s="213"/>
      <c r="H70" s="123"/>
      <c r="I70" s="263" t="s">
        <v>116</v>
      </c>
      <c r="J70" s="264"/>
      <c r="K70" s="152">
        <v>5.115</v>
      </c>
      <c r="L70" s="20">
        <v>383371.85</v>
      </c>
      <c r="M70" s="152">
        <v>1.961</v>
      </c>
      <c r="N70" s="152">
        <v>564.422</v>
      </c>
      <c r="O70" s="153">
        <v>3.474</v>
      </c>
      <c r="P70" s="114"/>
      <c r="Q70" s="76"/>
      <c r="R70" s="76"/>
      <c r="S70" s="76"/>
      <c r="T70" s="76"/>
      <c r="U70" s="76"/>
      <c r="V70" s="76"/>
      <c r="W70" s="118"/>
      <c r="X70" s="76"/>
      <c r="Y70" s="76"/>
      <c r="Z70" s="76"/>
      <c r="AA70" s="76"/>
      <c r="AB70" s="76"/>
      <c r="AC70" s="76"/>
      <c r="AD70" s="76"/>
      <c r="AE70" s="76"/>
    </row>
    <row r="71" spans="1:31" s="91" customFormat="1" ht="25.5" customHeight="1">
      <c r="A71" s="125" t="s">
        <v>117</v>
      </c>
      <c r="B71" s="18"/>
      <c r="C71" s="18"/>
      <c r="D71" s="18"/>
      <c r="E71" s="18"/>
      <c r="F71" s="19"/>
      <c r="G71" s="123"/>
      <c r="H71" s="123"/>
      <c r="I71" s="263" t="s">
        <v>117</v>
      </c>
      <c r="J71" s="264"/>
      <c r="K71" s="18"/>
      <c r="L71" s="18"/>
      <c r="M71" s="18"/>
      <c r="N71" s="18"/>
      <c r="O71" s="19"/>
      <c r="P71" s="114"/>
      <c r="Q71" s="76"/>
      <c r="R71" s="76"/>
      <c r="S71" s="76"/>
      <c r="T71" s="76"/>
      <c r="U71" s="76"/>
      <c r="V71" s="76"/>
      <c r="W71" s="118"/>
      <c r="X71" s="76"/>
      <c r="Y71" s="76"/>
      <c r="Z71" s="76"/>
      <c r="AA71" s="76"/>
      <c r="AB71" s="76"/>
      <c r="AC71" s="76"/>
      <c r="AD71" s="76"/>
      <c r="AE71" s="76"/>
    </row>
    <row r="72" spans="1:31" s="91" customFormat="1" ht="25.5" customHeight="1" thickBot="1">
      <c r="A72" s="126" t="s">
        <v>10</v>
      </c>
      <c r="B72" s="16">
        <f>SUM(B68:B71)</f>
        <v>2.803</v>
      </c>
      <c r="C72" s="16">
        <v>0</v>
      </c>
      <c r="D72" s="16">
        <f>SUM(D68:D71)</f>
        <v>0.751</v>
      </c>
      <c r="E72" s="16">
        <v>0</v>
      </c>
      <c r="F72" s="17">
        <f>SUM(F68:F71)</f>
        <v>1.3479999999999999</v>
      </c>
      <c r="G72" s="123"/>
      <c r="H72" s="123"/>
      <c r="I72" s="265" t="s">
        <v>10</v>
      </c>
      <c r="J72" s="266"/>
      <c r="K72" s="214">
        <f>SUM(K68:K71)</f>
        <v>9.209</v>
      </c>
      <c r="L72" s="214">
        <v>0</v>
      </c>
      <c r="M72" s="214">
        <f>SUM(M68:M71)</f>
        <v>3.531</v>
      </c>
      <c r="N72" s="214">
        <v>0</v>
      </c>
      <c r="O72" s="215">
        <f>SUM(O68:O71)</f>
        <v>6.333</v>
      </c>
      <c r="P72" s="114"/>
      <c r="Q72" s="76"/>
      <c r="R72" s="76"/>
      <c r="S72" s="76"/>
      <c r="T72" s="76"/>
      <c r="U72" s="76"/>
      <c r="V72" s="76"/>
      <c r="W72" s="118"/>
      <c r="X72" s="76"/>
      <c r="Y72" s="76"/>
      <c r="Z72" s="76"/>
      <c r="AA72" s="76"/>
      <c r="AB72" s="76"/>
      <c r="AC72" s="76"/>
      <c r="AD72" s="76"/>
      <c r="AE72" s="76"/>
    </row>
    <row r="73" spans="7:31" s="91" customFormat="1" ht="17.25" customHeight="1">
      <c r="G73" s="123"/>
      <c r="H73" s="123"/>
      <c r="I73" s="121"/>
      <c r="J73" s="121"/>
      <c r="K73" s="121"/>
      <c r="L73" s="122"/>
      <c r="M73" s="122"/>
      <c r="N73" s="122"/>
      <c r="O73" s="114"/>
      <c r="P73" s="114"/>
      <c r="Q73" s="76"/>
      <c r="R73" s="76"/>
      <c r="S73" s="76"/>
      <c r="T73" s="76"/>
      <c r="U73" s="76"/>
      <c r="V73" s="76"/>
      <c r="W73" s="118"/>
      <c r="X73" s="76"/>
      <c r="Y73" s="76"/>
      <c r="Z73" s="76"/>
      <c r="AA73" s="76"/>
      <c r="AB73" s="76"/>
      <c r="AC73" s="76"/>
      <c r="AD73" s="76"/>
      <c r="AE73" s="76"/>
    </row>
    <row r="74" spans="1:31" s="91" customFormat="1" ht="25.5" customHeight="1">
      <c r="A74" s="295" t="s">
        <v>44</v>
      </c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76"/>
      <c r="S74" s="76"/>
      <c r="T74" s="76"/>
      <c r="U74" s="76"/>
      <c r="V74" s="76"/>
      <c r="W74" s="118"/>
      <c r="X74" s="76"/>
      <c r="Y74" s="76"/>
      <c r="Z74" s="76"/>
      <c r="AA74" s="76"/>
      <c r="AB74" s="76"/>
      <c r="AC74" s="76"/>
      <c r="AD74" s="76"/>
      <c r="AE74" s="76"/>
    </row>
    <row r="75" spans="2:31" s="91" customFormat="1" ht="25.5" customHeight="1">
      <c r="B75" s="121"/>
      <c r="C75" s="121"/>
      <c r="D75" s="121"/>
      <c r="E75" s="121"/>
      <c r="F75" s="121"/>
      <c r="G75" s="123"/>
      <c r="H75" s="123"/>
      <c r="I75" s="121"/>
      <c r="J75" s="121"/>
      <c r="K75" s="121"/>
      <c r="L75" s="122"/>
      <c r="M75" s="122"/>
      <c r="N75" s="122"/>
      <c r="O75" s="114"/>
      <c r="P75" s="114"/>
      <c r="Q75" s="76"/>
      <c r="R75" s="76"/>
      <c r="S75" s="76"/>
      <c r="T75" s="76"/>
      <c r="U75" s="76"/>
      <c r="V75" s="76"/>
      <c r="W75" s="118"/>
      <c r="X75" s="76"/>
      <c r="Y75" s="76"/>
      <c r="Z75" s="76"/>
      <c r="AA75" s="76"/>
      <c r="AB75" s="76"/>
      <c r="AC75" s="76"/>
      <c r="AD75" s="76"/>
      <c r="AE75" s="76"/>
    </row>
    <row r="76" spans="1:31" s="91" customFormat="1" ht="25.5" customHeight="1">
      <c r="A76" s="289" t="s">
        <v>45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76"/>
      <c r="S76" s="76"/>
      <c r="T76" s="76"/>
      <c r="U76" s="76"/>
      <c r="V76" s="76"/>
      <c r="W76" s="118"/>
      <c r="X76" s="76"/>
      <c r="Y76" s="76"/>
      <c r="Z76" s="76"/>
      <c r="AA76" s="76"/>
      <c r="AB76" s="76"/>
      <c r="AC76" s="76"/>
      <c r="AD76" s="76"/>
      <c r="AE76" s="76"/>
    </row>
    <row r="77" spans="1:31" s="91" customFormat="1" ht="25.5" customHeight="1" thickBot="1">
      <c r="A77" s="112"/>
      <c r="B77" s="101"/>
      <c r="C77" s="101"/>
      <c r="D77" s="101"/>
      <c r="E77" s="121"/>
      <c r="F77" s="121"/>
      <c r="G77" s="121"/>
      <c r="H77" s="121"/>
      <c r="I77" s="121"/>
      <c r="J77" s="121"/>
      <c r="K77" s="121"/>
      <c r="L77" s="122"/>
      <c r="M77" s="122"/>
      <c r="N77" s="122"/>
      <c r="O77" s="114"/>
      <c r="P77" s="114"/>
      <c r="Q77" s="76"/>
      <c r="R77" s="76"/>
      <c r="S77" s="76"/>
      <c r="T77" s="76"/>
      <c r="U77" s="76"/>
      <c r="V77" s="76"/>
      <c r="W77" s="118"/>
      <c r="X77" s="76"/>
      <c r="Y77" s="76"/>
      <c r="Z77" s="76"/>
      <c r="AA77" s="76"/>
      <c r="AB77" s="76"/>
      <c r="AC77" s="76"/>
      <c r="AD77" s="76"/>
      <c r="AE77" s="76"/>
    </row>
    <row r="78" spans="5:31" s="91" customFormat="1" ht="37.5" customHeight="1">
      <c r="E78" s="285" t="s">
        <v>26</v>
      </c>
      <c r="F78" s="286"/>
      <c r="G78" s="67" t="s">
        <v>109</v>
      </c>
      <c r="H78" s="67" t="s">
        <v>129</v>
      </c>
      <c r="I78" s="67" t="s">
        <v>111</v>
      </c>
      <c r="J78" s="67" t="s">
        <v>130</v>
      </c>
      <c r="K78" s="68" t="s">
        <v>131</v>
      </c>
      <c r="L78" s="122"/>
      <c r="M78" s="122"/>
      <c r="N78" s="122"/>
      <c r="O78" s="114"/>
      <c r="P78" s="114"/>
      <c r="Q78" s="76"/>
      <c r="R78" s="76"/>
      <c r="S78" s="76"/>
      <c r="T78" s="76"/>
      <c r="U78" s="76"/>
      <c r="V78" s="76"/>
      <c r="W78" s="118"/>
      <c r="X78" s="76"/>
      <c r="Y78" s="76"/>
      <c r="Z78" s="76"/>
      <c r="AA78" s="76"/>
      <c r="AB78" s="76"/>
      <c r="AC78" s="76"/>
      <c r="AD78" s="76"/>
      <c r="AE78" s="76"/>
    </row>
    <row r="79" spans="5:31" s="91" customFormat="1" ht="25.5" customHeight="1">
      <c r="E79" s="263" t="s">
        <v>114</v>
      </c>
      <c r="F79" s="264"/>
      <c r="G79" s="14">
        <v>3.342</v>
      </c>
      <c r="H79" s="14">
        <v>66.606</v>
      </c>
      <c r="I79" s="14">
        <v>222.574</v>
      </c>
      <c r="J79" s="14">
        <v>534.641</v>
      </c>
      <c r="K79" s="15">
        <v>118.997</v>
      </c>
      <c r="L79" s="122"/>
      <c r="M79" s="122"/>
      <c r="N79" s="122"/>
      <c r="O79" s="114"/>
      <c r="P79" s="114"/>
      <c r="Q79" s="76"/>
      <c r="R79" s="76"/>
      <c r="S79" s="76"/>
      <c r="T79" s="76"/>
      <c r="U79" s="76"/>
      <c r="V79" s="76"/>
      <c r="W79" s="118"/>
      <c r="X79" s="76"/>
      <c r="Y79" s="76"/>
      <c r="Z79" s="76"/>
      <c r="AA79" s="76"/>
      <c r="AB79" s="76"/>
      <c r="AC79" s="76"/>
      <c r="AD79" s="76"/>
      <c r="AE79" s="76"/>
    </row>
    <row r="80" spans="5:31" s="91" customFormat="1" ht="25.5" customHeight="1">
      <c r="E80" s="263" t="s">
        <v>115</v>
      </c>
      <c r="F80" s="264"/>
      <c r="G80" s="69">
        <v>2.088</v>
      </c>
      <c r="H80" s="69">
        <v>74.796</v>
      </c>
      <c r="I80" s="69">
        <v>156.144</v>
      </c>
      <c r="J80" s="69">
        <v>552.404</v>
      </c>
      <c r="K80" s="29">
        <v>86.255</v>
      </c>
      <c r="L80" s="122"/>
      <c r="M80" s="122"/>
      <c r="N80" s="122"/>
      <c r="O80" s="114"/>
      <c r="P80" s="114"/>
      <c r="Q80" s="76"/>
      <c r="R80" s="76"/>
      <c r="S80" s="76"/>
      <c r="T80" s="76"/>
      <c r="U80" s="76"/>
      <c r="V80" s="76"/>
      <c r="W80" s="118"/>
      <c r="X80" s="76"/>
      <c r="Y80" s="76"/>
      <c r="Z80" s="76"/>
      <c r="AA80" s="76"/>
      <c r="AB80" s="76"/>
      <c r="AC80" s="76"/>
      <c r="AD80" s="76"/>
      <c r="AE80" s="76"/>
    </row>
    <row r="81" spans="5:31" s="91" customFormat="1" ht="25.5" customHeight="1">
      <c r="E81" s="263" t="s">
        <v>116</v>
      </c>
      <c r="F81" s="264"/>
      <c r="G81" s="14">
        <v>3.059</v>
      </c>
      <c r="H81" s="14">
        <v>74.098</v>
      </c>
      <c r="I81" s="14">
        <v>226.66</v>
      </c>
      <c r="J81" s="14">
        <v>563.978</v>
      </c>
      <c r="K81" s="15">
        <v>127.831</v>
      </c>
      <c r="L81" s="122"/>
      <c r="M81" s="122"/>
      <c r="N81" s="122"/>
      <c r="O81" s="114"/>
      <c r="P81" s="114"/>
      <c r="Q81" s="76"/>
      <c r="R81" s="76"/>
      <c r="S81" s="76"/>
      <c r="T81" s="76"/>
      <c r="U81" s="76"/>
      <c r="V81" s="76"/>
      <c r="W81" s="118"/>
      <c r="X81" s="76"/>
      <c r="Y81" s="76"/>
      <c r="Z81" s="76"/>
      <c r="AA81" s="76"/>
      <c r="AB81" s="76"/>
      <c r="AC81" s="76"/>
      <c r="AD81" s="76"/>
      <c r="AE81" s="76"/>
    </row>
    <row r="82" spans="5:31" s="91" customFormat="1" ht="25.5" customHeight="1">
      <c r="E82" s="263" t="s">
        <v>117</v>
      </c>
      <c r="F82" s="264"/>
      <c r="G82" s="18"/>
      <c r="H82" s="18"/>
      <c r="I82" s="30"/>
      <c r="J82" s="18"/>
      <c r="K82" s="31"/>
      <c r="L82" s="122"/>
      <c r="M82" s="122"/>
      <c r="N82" s="122"/>
      <c r="O82" s="114"/>
      <c r="P82" s="114"/>
      <c r="Q82" s="76"/>
      <c r="R82" s="76"/>
      <c r="S82" s="76"/>
      <c r="T82" s="76"/>
      <c r="U82" s="76"/>
      <c r="V82" s="76"/>
      <c r="W82" s="118"/>
      <c r="X82" s="76"/>
      <c r="Y82" s="76"/>
      <c r="Z82" s="76"/>
      <c r="AA82" s="76"/>
      <c r="AB82" s="76"/>
      <c r="AC82" s="76"/>
      <c r="AD82" s="76"/>
      <c r="AE82" s="76"/>
    </row>
    <row r="83" spans="5:31" s="91" customFormat="1" ht="25.5" customHeight="1" thickBot="1">
      <c r="E83" s="265" t="s">
        <v>10</v>
      </c>
      <c r="F83" s="266"/>
      <c r="G83" s="16">
        <f>SUM(G79:G82)</f>
        <v>8.489</v>
      </c>
      <c r="H83" s="16">
        <v>0</v>
      </c>
      <c r="I83" s="16">
        <f>SUM(I79:I82)</f>
        <v>605.378</v>
      </c>
      <c r="J83" s="16">
        <v>0</v>
      </c>
      <c r="K83" s="16">
        <f>SUM(K79:K82)</f>
        <v>333.083</v>
      </c>
      <c r="L83" s="122"/>
      <c r="M83" s="122"/>
      <c r="N83" s="122"/>
      <c r="O83" s="114"/>
      <c r="P83" s="114"/>
      <c r="Q83" s="76"/>
      <c r="R83" s="76"/>
      <c r="S83" s="76"/>
      <c r="T83" s="76"/>
      <c r="U83" s="76"/>
      <c r="V83" s="76"/>
      <c r="W83" s="118"/>
      <c r="X83" s="76"/>
      <c r="Y83" s="76"/>
      <c r="Z83" s="76"/>
      <c r="AA83" s="76"/>
      <c r="AB83" s="76"/>
      <c r="AC83" s="76"/>
      <c r="AD83" s="76"/>
      <c r="AE83" s="76"/>
    </row>
    <row r="84" spans="3:31" s="91" customFormat="1" ht="25.5" customHeight="1"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14"/>
      <c r="P84" s="114"/>
      <c r="Q84" s="76"/>
      <c r="R84" s="76"/>
      <c r="S84" s="76"/>
      <c r="T84" s="76"/>
      <c r="U84" s="76"/>
      <c r="V84" s="76"/>
      <c r="W84" s="118"/>
      <c r="X84" s="76"/>
      <c r="Y84" s="76"/>
      <c r="Z84" s="76"/>
      <c r="AA84" s="76"/>
      <c r="AB84" s="76"/>
      <c r="AC84" s="76"/>
      <c r="AD84" s="76"/>
      <c r="AE84" s="76"/>
    </row>
    <row r="85" spans="3:31" s="91" customFormat="1" ht="25.5" customHeight="1"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14"/>
      <c r="P85" s="114"/>
      <c r="Q85" s="76"/>
      <c r="R85" s="76"/>
      <c r="S85" s="76"/>
      <c r="T85" s="76"/>
      <c r="U85" s="76"/>
      <c r="V85" s="76"/>
      <c r="W85" s="118"/>
      <c r="X85" s="76"/>
      <c r="Y85" s="76"/>
      <c r="Z85" s="76"/>
      <c r="AA85" s="76"/>
      <c r="AB85" s="76"/>
      <c r="AC85" s="76"/>
      <c r="AD85" s="76"/>
      <c r="AE85" s="76"/>
    </row>
    <row r="86" spans="1:31" s="91" customFormat="1" ht="25.5" customHeight="1">
      <c r="A86" s="289" t="s">
        <v>46</v>
      </c>
      <c r="B86" s="289"/>
      <c r="C86" s="289"/>
      <c r="D86" s="289"/>
      <c r="E86" s="289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76"/>
      <c r="S86" s="76"/>
      <c r="T86" s="76"/>
      <c r="U86" s="76"/>
      <c r="V86" s="76"/>
      <c r="W86" s="118"/>
      <c r="X86" s="76"/>
      <c r="Y86" s="76"/>
      <c r="Z86" s="76"/>
      <c r="AA86" s="76"/>
      <c r="AB86" s="76"/>
      <c r="AC86" s="76"/>
      <c r="AD86" s="76"/>
      <c r="AE86" s="76"/>
    </row>
    <row r="87" spans="1:31" s="91" customFormat="1" ht="25.5" customHeight="1" thickBot="1">
      <c r="A87" s="287" t="s">
        <v>41</v>
      </c>
      <c r="B87" s="287"/>
      <c r="C87" s="287"/>
      <c r="D87" s="287"/>
      <c r="E87" s="287"/>
      <c r="F87" s="287"/>
      <c r="G87" s="123"/>
      <c r="H87" s="123"/>
      <c r="I87" s="287" t="s">
        <v>47</v>
      </c>
      <c r="J87" s="287"/>
      <c r="K87" s="287"/>
      <c r="L87" s="287"/>
      <c r="M87" s="287"/>
      <c r="N87" s="287"/>
      <c r="O87" s="287"/>
      <c r="P87" s="114"/>
      <c r="Q87" s="76"/>
      <c r="R87" s="76"/>
      <c r="S87" s="76"/>
      <c r="T87" s="76"/>
      <c r="U87" s="76"/>
      <c r="V87" s="76"/>
      <c r="W87" s="118"/>
      <c r="X87" s="76"/>
      <c r="Y87" s="76"/>
      <c r="Z87" s="76"/>
      <c r="AA87" s="76"/>
      <c r="AB87" s="76"/>
      <c r="AC87" s="76"/>
      <c r="AD87" s="76"/>
      <c r="AE87" s="76"/>
    </row>
    <row r="88" spans="1:31" s="91" customFormat="1" ht="33" customHeight="1">
      <c r="A88" s="127" t="s">
        <v>26</v>
      </c>
      <c r="B88" s="67" t="s">
        <v>132</v>
      </c>
      <c r="C88" s="67" t="s">
        <v>133</v>
      </c>
      <c r="D88" s="67" t="s">
        <v>134</v>
      </c>
      <c r="E88" s="67" t="s">
        <v>135</v>
      </c>
      <c r="F88" s="73" t="s">
        <v>40</v>
      </c>
      <c r="G88" s="213"/>
      <c r="H88" s="123"/>
      <c r="I88" s="285" t="s">
        <v>26</v>
      </c>
      <c r="J88" s="286"/>
      <c r="K88" s="67" t="s">
        <v>132</v>
      </c>
      <c r="L88" s="67" t="s">
        <v>133</v>
      </c>
      <c r="M88" s="67" t="s">
        <v>134</v>
      </c>
      <c r="N88" s="67" t="s">
        <v>135</v>
      </c>
      <c r="O88" s="73" t="s">
        <v>40</v>
      </c>
      <c r="P88" s="114"/>
      <c r="Q88" s="76"/>
      <c r="R88" s="76"/>
      <c r="S88" s="76"/>
      <c r="T88" s="76"/>
      <c r="U88" s="76"/>
      <c r="V88" s="76"/>
      <c r="W88" s="118"/>
      <c r="X88" s="76"/>
      <c r="Y88" s="76"/>
      <c r="Z88" s="76"/>
      <c r="AA88" s="76"/>
      <c r="AB88" s="76"/>
      <c r="AC88" s="76"/>
      <c r="AD88" s="76"/>
      <c r="AE88" s="76"/>
    </row>
    <row r="89" spans="1:31" s="91" customFormat="1" ht="25.5" customHeight="1">
      <c r="A89" s="128" t="s">
        <v>136</v>
      </c>
      <c r="B89" s="14">
        <v>1.938</v>
      </c>
      <c r="C89" s="14">
        <v>1363.079</v>
      </c>
      <c r="D89" s="14">
        <v>2.642</v>
      </c>
      <c r="E89" s="14">
        <v>534.641</v>
      </c>
      <c r="F89" s="15">
        <v>4.948</v>
      </c>
      <c r="G89" s="123"/>
      <c r="H89" s="123"/>
      <c r="I89" s="263" t="s">
        <v>114</v>
      </c>
      <c r="J89" s="264"/>
      <c r="K89" s="14">
        <v>0</v>
      </c>
      <c r="L89" s="14">
        <v>4.393</v>
      </c>
      <c r="M89" s="14">
        <v>0</v>
      </c>
      <c r="N89" s="14">
        <v>534.641</v>
      </c>
      <c r="O89" s="15">
        <v>0</v>
      </c>
      <c r="P89" s="114"/>
      <c r="Q89" s="76"/>
      <c r="R89" s="76"/>
      <c r="S89" s="76"/>
      <c r="T89" s="76"/>
      <c r="U89" s="76"/>
      <c r="V89" s="76"/>
      <c r="W89" s="118"/>
      <c r="X89" s="76"/>
      <c r="Y89" s="76"/>
      <c r="Z89" s="76"/>
      <c r="AA89" s="76"/>
      <c r="AB89" s="76"/>
      <c r="AC89" s="76"/>
      <c r="AD89" s="76"/>
      <c r="AE89" s="76"/>
    </row>
    <row r="90" spans="1:31" s="91" customFormat="1" ht="25.5" customHeight="1">
      <c r="A90" s="128" t="s">
        <v>137</v>
      </c>
      <c r="B90" s="69">
        <v>2.206</v>
      </c>
      <c r="C90" s="69">
        <v>1373.977</v>
      </c>
      <c r="D90" s="69">
        <v>3.032</v>
      </c>
      <c r="E90" s="69">
        <v>548.952</v>
      </c>
      <c r="F90" s="29">
        <v>5.522</v>
      </c>
      <c r="G90" s="123"/>
      <c r="H90" s="123"/>
      <c r="I90" s="263" t="s">
        <v>115</v>
      </c>
      <c r="J90" s="264"/>
      <c r="K90" s="69">
        <v>7.542</v>
      </c>
      <c r="L90" s="69">
        <v>4.728</v>
      </c>
      <c r="M90" s="14">
        <v>19.576</v>
      </c>
      <c r="N90" s="69">
        <v>552.404</v>
      </c>
      <c r="O90" s="29">
        <v>35.66</v>
      </c>
      <c r="P90" s="114"/>
      <c r="Q90" s="76"/>
      <c r="R90" s="76"/>
      <c r="S90" s="76"/>
      <c r="T90" s="76"/>
      <c r="U90" s="76"/>
      <c r="V90" s="76"/>
      <c r="W90" s="118"/>
      <c r="X90" s="76"/>
      <c r="Y90" s="76"/>
      <c r="Z90" s="76"/>
      <c r="AA90" s="76"/>
      <c r="AB90" s="76"/>
      <c r="AC90" s="76"/>
      <c r="AD90" s="76"/>
      <c r="AE90" s="76"/>
    </row>
    <row r="91" spans="1:31" s="91" customFormat="1" ht="25.5" customHeight="1">
      <c r="A91" s="128" t="s">
        <v>138</v>
      </c>
      <c r="B91" s="69">
        <v>2.141</v>
      </c>
      <c r="C91" s="69">
        <v>915.466</v>
      </c>
      <c r="D91" s="69">
        <v>1.96</v>
      </c>
      <c r="E91" s="69">
        <v>564.422</v>
      </c>
      <c r="F91" s="29">
        <v>3.472</v>
      </c>
      <c r="G91" s="123"/>
      <c r="H91" s="123"/>
      <c r="I91" s="263" t="s">
        <v>116</v>
      </c>
      <c r="J91" s="264"/>
      <c r="K91" s="69">
        <v>10.333</v>
      </c>
      <c r="L91" s="69">
        <v>5.378</v>
      </c>
      <c r="M91" s="69">
        <v>31.365</v>
      </c>
      <c r="N91" s="69">
        <v>564.422</v>
      </c>
      <c r="O91" s="29">
        <v>55.57</v>
      </c>
      <c r="P91" s="114"/>
      <c r="Q91" s="76"/>
      <c r="R91" s="76"/>
      <c r="S91" s="76"/>
      <c r="T91" s="76"/>
      <c r="U91" s="76"/>
      <c r="V91" s="76"/>
      <c r="W91" s="118"/>
      <c r="X91" s="76"/>
      <c r="Y91" s="76"/>
      <c r="Z91" s="76"/>
      <c r="AA91" s="76"/>
      <c r="AB91" s="76"/>
      <c r="AC91" s="76"/>
      <c r="AD91" s="76"/>
      <c r="AE91" s="76"/>
    </row>
    <row r="92" spans="1:31" s="91" customFormat="1" ht="25.5" customHeight="1">
      <c r="A92" s="128" t="s">
        <v>139</v>
      </c>
      <c r="B92" s="18"/>
      <c r="C92" s="18"/>
      <c r="D92" s="18"/>
      <c r="E92" s="18"/>
      <c r="F92" s="19"/>
      <c r="G92" s="123"/>
      <c r="H92" s="123"/>
      <c r="I92" s="263" t="s">
        <v>117</v>
      </c>
      <c r="J92" s="264"/>
      <c r="K92" s="18"/>
      <c r="L92" s="18"/>
      <c r="M92" s="18"/>
      <c r="N92" s="18"/>
      <c r="O92" s="19"/>
      <c r="P92" s="114"/>
      <c r="Q92" s="76"/>
      <c r="R92" s="76"/>
      <c r="S92" s="76"/>
      <c r="T92" s="76"/>
      <c r="U92" s="76"/>
      <c r="V92" s="76"/>
      <c r="W92" s="118"/>
      <c r="X92" s="76"/>
      <c r="Y92" s="76"/>
      <c r="Z92" s="76"/>
      <c r="AA92" s="76"/>
      <c r="AB92" s="76"/>
      <c r="AC92" s="76"/>
      <c r="AD92" s="76"/>
      <c r="AE92" s="76"/>
    </row>
    <row r="93" spans="1:31" s="91" customFormat="1" ht="25.5" customHeight="1" thickBot="1">
      <c r="A93" s="6" t="s">
        <v>10</v>
      </c>
      <c r="B93" s="16">
        <f>SUM(B89:B92)</f>
        <v>6.285</v>
      </c>
      <c r="C93" s="16"/>
      <c r="D93" s="16">
        <f>SUM(D89:D92)</f>
        <v>7.6339999999999995</v>
      </c>
      <c r="E93" s="16"/>
      <c r="F93" s="16">
        <f>SUM(F89:F92)</f>
        <v>13.942</v>
      </c>
      <c r="G93" s="123"/>
      <c r="H93" s="123"/>
      <c r="I93" s="265" t="s">
        <v>10</v>
      </c>
      <c r="J93" s="266"/>
      <c r="K93" s="16">
        <f>SUM(K89:K92)</f>
        <v>17.875</v>
      </c>
      <c r="L93" s="16">
        <v>4.561</v>
      </c>
      <c r="M93" s="16">
        <f>SUM(M89:M92)</f>
        <v>50.941</v>
      </c>
      <c r="N93" s="16">
        <v>543.523</v>
      </c>
      <c r="O93" s="16">
        <f>SUM(O89:O92)</f>
        <v>91.22999999999999</v>
      </c>
      <c r="P93" s="114"/>
      <c r="Q93" s="76"/>
      <c r="R93" s="76"/>
      <c r="S93" s="76"/>
      <c r="T93" s="76"/>
      <c r="U93" s="76"/>
      <c r="V93" s="76"/>
      <c r="W93" s="118"/>
      <c r="X93" s="76"/>
      <c r="Y93" s="76"/>
      <c r="Z93" s="76"/>
      <c r="AA93" s="76"/>
      <c r="AB93" s="76"/>
      <c r="AC93" s="76"/>
      <c r="AD93" s="76"/>
      <c r="AE93" s="76"/>
    </row>
    <row r="94" spans="1:31" s="91" customFormat="1" ht="25.5" customHeight="1">
      <c r="A94" s="120"/>
      <c r="B94" s="120"/>
      <c r="C94" s="120"/>
      <c r="D94" s="120"/>
      <c r="E94" s="120"/>
      <c r="F94" s="120"/>
      <c r="G94" s="123"/>
      <c r="H94" s="123"/>
      <c r="I94" s="121"/>
      <c r="J94" s="121"/>
      <c r="K94" s="121"/>
      <c r="L94" s="122"/>
      <c r="M94" s="122"/>
      <c r="N94" s="122"/>
      <c r="O94" s="114"/>
      <c r="P94" s="114"/>
      <c r="Q94" s="76"/>
      <c r="R94" s="76"/>
      <c r="S94" s="76"/>
      <c r="T94" s="76"/>
      <c r="U94" s="76"/>
      <c r="V94" s="76"/>
      <c r="W94" s="118"/>
      <c r="X94" s="76"/>
      <c r="Y94" s="76"/>
      <c r="Z94" s="76"/>
      <c r="AA94" s="76"/>
      <c r="AB94" s="76"/>
      <c r="AC94" s="76"/>
      <c r="AD94" s="76"/>
      <c r="AE94" s="76"/>
    </row>
    <row r="95" spans="1:31" s="91" customFormat="1" ht="25.5" customHeight="1">
      <c r="A95" s="121"/>
      <c r="B95" s="121"/>
      <c r="C95" s="216"/>
      <c r="D95" s="121"/>
      <c r="E95" s="121"/>
      <c r="F95" s="121"/>
      <c r="G95" s="123"/>
      <c r="H95" s="123"/>
      <c r="I95" s="121"/>
      <c r="J95" s="121"/>
      <c r="K95" s="121"/>
      <c r="L95" s="122"/>
      <c r="M95" s="122"/>
      <c r="N95" s="122"/>
      <c r="O95" s="114"/>
      <c r="P95" s="114"/>
      <c r="Q95" s="76"/>
      <c r="R95" s="76"/>
      <c r="S95" s="76"/>
      <c r="T95" s="76"/>
      <c r="U95" s="76"/>
      <c r="V95" s="76"/>
      <c r="W95" s="118"/>
      <c r="X95" s="76"/>
      <c r="Y95" s="76"/>
      <c r="Z95" s="76"/>
      <c r="AA95" s="76"/>
      <c r="AB95" s="76"/>
      <c r="AC95" s="76"/>
      <c r="AD95" s="76"/>
      <c r="AE95" s="76"/>
    </row>
    <row r="96" spans="1:31" s="91" customFormat="1" ht="25.5" customHeight="1">
      <c r="A96" s="289" t="s">
        <v>82</v>
      </c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76"/>
      <c r="S96" s="76"/>
      <c r="T96" s="76"/>
      <c r="U96" s="76"/>
      <c r="V96" s="76"/>
      <c r="W96" s="118"/>
      <c r="X96" s="76"/>
      <c r="Y96" s="76"/>
      <c r="Z96" s="76"/>
      <c r="AA96" s="76"/>
      <c r="AB96" s="76"/>
      <c r="AC96" s="76"/>
      <c r="AD96" s="76"/>
      <c r="AE96" s="76"/>
    </row>
    <row r="97" spans="5:31" s="91" customFormat="1" ht="40.5" customHeight="1" thickBot="1">
      <c r="E97" s="287" t="s">
        <v>93</v>
      </c>
      <c r="F97" s="287"/>
      <c r="G97" s="287"/>
      <c r="H97" s="287"/>
      <c r="I97" s="287"/>
      <c r="J97" s="287"/>
      <c r="K97" s="287"/>
      <c r="L97" s="121"/>
      <c r="M97" s="121"/>
      <c r="N97" s="121"/>
      <c r="O97" s="121"/>
      <c r="P97" s="121"/>
      <c r="Q97" s="76"/>
      <c r="R97" s="76"/>
      <c r="S97" s="76"/>
      <c r="T97" s="76"/>
      <c r="U97" s="76"/>
      <c r="V97" s="76"/>
      <c r="W97" s="118"/>
      <c r="X97" s="76"/>
      <c r="Y97" s="76"/>
      <c r="Z97" s="76"/>
      <c r="AA97" s="76"/>
      <c r="AB97" s="76"/>
      <c r="AC97" s="76"/>
      <c r="AD97" s="76"/>
      <c r="AE97" s="76"/>
    </row>
    <row r="98" spans="5:31" s="91" customFormat="1" ht="54.75" customHeight="1">
      <c r="E98" s="285" t="s">
        <v>26</v>
      </c>
      <c r="F98" s="286"/>
      <c r="G98" s="67" t="s">
        <v>147</v>
      </c>
      <c r="H98" s="67" t="s">
        <v>148</v>
      </c>
      <c r="I98" s="67" t="s">
        <v>134</v>
      </c>
      <c r="J98" s="67" t="s">
        <v>135</v>
      </c>
      <c r="K98" s="73" t="s">
        <v>40</v>
      </c>
      <c r="L98" s="121"/>
      <c r="M98" s="121"/>
      <c r="N98" s="121"/>
      <c r="O98" s="121"/>
      <c r="P98" s="121"/>
      <c r="Q98" s="76"/>
      <c r="R98" s="76"/>
      <c r="S98" s="76"/>
      <c r="T98" s="76"/>
      <c r="U98" s="76"/>
      <c r="V98" s="76"/>
      <c r="W98" s="118"/>
      <c r="X98" s="76"/>
      <c r="Y98" s="76"/>
      <c r="Z98" s="76"/>
      <c r="AA98" s="76"/>
      <c r="AB98" s="76"/>
      <c r="AC98" s="76"/>
      <c r="AD98" s="76"/>
      <c r="AE98" s="76"/>
    </row>
    <row r="99" spans="5:31" s="91" customFormat="1" ht="25.5" customHeight="1">
      <c r="E99" s="263" t="s">
        <v>114</v>
      </c>
      <c r="F99" s="264"/>
      <c r="G99" s="20">
        <v>0</v>
      </c>
      <c r="H99" s="195">
        <v>281780.71</v>
      </c>
      <c r="I99" s="20">
        <v>0</v>
      </c>
      <c r="J99" s="20">
        <v>534.641</v>
      </c>
      <c r="K99" s="194">
        <v>0</v>
      </c>
      <c r="L99" s="121"/>
      <c r="M99" s="216"/>
      <c r="N99" s="121"/>
      <c r="O99" s="121"/>
      <c r="P99" s="121"/>
      <c r="Q99" s="76"/>
      <c r="R99" s="76"/>
      <c r="S99" s="76"/>
      <c r="T99" s="76"/>
      <c r="U99" s="76"/>
      <c r="V99" s="76"/>
      <c r="W99" s="118"/>
      <c r="X99" s="76"/>
      <c r="Y99" s="76"/>
      <c r="Z99" s="76"/>
      <c r="AA99" s="76"/>
      <c r="AB99" s="76"/>
      <c r="AC99" s="76"/>
      <c r="AD99" s="76"/>
      <c r="AE99" s="76"/>
    </row>
    <row r="100" spans="5:31" s="91" customFormat="1" ht="25.5" customHeight="1">
      <c r="E100" s="263" t="s">
        <v>115</v>
      </c>
      <c r="F100" s="264"/>
      <c r="G100" s="152">
        <v>3.291</v>
      </c>
      <c r="H100" s="195">
        <v>281780.71</v>
      </c>
      <c r="I100" s="152">
        <v>0.927</v>
      </c>
      <c r="J100" s="152">
        <v>552.404</v>
      </c>
      <c r="K100" s="153">
        <v>1.679</v>
      </c>
      <c r="L100" s="121"/>
      <c r="M100" s="121"/>
      <c r="N100" s="121"/>
      <c r="O100" s="121"/>
      <c r="P100" s="121"/>
      <c r="Q100" s="76"/>
      <c r="R100" s="76"/>
      <c r="S100" s="76"/>
      <c r="T100" s="76"/>
      <c r="U100" s="76"/>
      <c r="V100" s="76"/>
      <c r="W100" s="118"/>
      <c r="X100" s="76"/>
      <c r="Y100" s="76"/>
      <c r="Z100" s="76"/>
      <c r="AA100" s="76"/>
      <c r="AB100" s="76"/>
      <c r="AC100" s="76"/>
      <c r="AD100" s="76"/>
      <c r="AE100" s="76"/>
    </row>
    <row r="101" spans="5:31" s="91" customFormat="1" ht="25.5" customHeight="1">
      <c r="E101" s="263" t="s">
        <v>116</v>
      </c>
      <c r="F101" s="264"/>
      <c r="G101" s="152">
        <v>4.051</v>
      </c>
      <c r="H101" s="195">
        <v>256612.93</v>
      </c>
      <c r="I101" s="152">
        <v>1.04</v>
      </c>
      <c r="J101" s="152">
        <v>563.978</v>
      </c>
      <c r="K101" s="153">
        <v>1.843</v>
      </c>
      <c r="L101" s="121"/>
      <c r="M101" s="121"/>
      <c r="N101" s="121"/>
      <c r="O101" s="121"/>
      <c r="P101" s="121"/>
      <c r="Q101" s="76"/>
      <c r="R101" s="76"/>
      <c r="S101" s="76"/>
      <c r="T101" s="76"/>
      <c r="U101" s="76"/>
      <c r="V101" s="76"/>
      <c r="W101" s="118"/>
      <c r="X101" s="76"/>
      <c r="Y101" s="76"/>
      <c r="Z101" s="76"/>
      <c r="AA101" s="76"/>
      <c r="AB101" s="76"/>
      <c r="AC101" s="76"/>
      <c r="AD101" s="76"/>
      <c r="AE101" s="76"/>
    </row>
    <row r="102" spans="5:31" s="91" customFormat="1" ht="25.5" customHeight="1">
      <c r="E102" s="263" t="s">
        <v>117</v>
      </c>
      <c r="F102" s="264"/>
      <c r="G102" s="18"/>
      <c r="H102" s="219"/>
      <c r="I102" s="18"/>
      <c r="J102" s="18"/>
      <c r="K102" s="19"/>
      <c r="L102" s="121"/>
      <c r="M102" s="121"/>
      <c r="N102" s="121"/>
      <c r="O102" s="121"/>
      <c r="P102" s="121"/>
      <c r="Q102" s="76"/>
      <c r="R102" s="76"/>
      <c r="S102" s="76"/>
      <c r="T102" s="76"/>
      <c r="U102" s="76"/>
      <c r="V102" s="76"/>
      <c r="W102" s="118"/>
      <c r="X102" s="76"/>
      <c r="Y102" s="76"/>
      <c r="Z102" s="76"/>
      <c r="AA102" s="76"/>
      <c r="AB102" s="76"/>
      <c r="AC102" s="76"/>
      <c r="AD102" s="76"/>
      <c r="AE102" s="76"/>
    </row>
    <row r="103" spans="5:31" s="91" customFormat="1" ht="25.5" customHeight="1" thickBot="1">
      <c r="E103" s="265" t="s">
        <v>10</v>
      </c>
      <c r="F103" s="266"/>
      <c r="G103" s="214">
        <f>SUM(G99:G102)</f>
        <v>7.3420000000000005</v>
      </c>
      <c r="H103" s="218"/>
      <c r="I103" s="214">
        <f>SUM(I99:I102)</f>
        <v>1.967</v>
      </c>
      <c r="J103" s="214"/>
      <c r="K103" s="214">
        <f>SUM(K99:K102)</f>
        <v>3.5220000000000002</v>
      </c>
      <c r="L103" s="121"/>
      <c r="M103" s="121"/>
      <c r="N103" s="121"/>
      <c r="O103" s="121"/>
      <c r="P103" s="121"/>
      <c r="Q103" s="76"/>
      <c r="R103" s="76"/>
      <c r="S103" s="76"/>
      <c r="T103" s="76"/>
      <c r="U103" s="76"/>
      <c r="V103" s="76"/>
      <c r="W103" s="118"/>
      <c r="X103" s="76"/>
      <c r="Y103" s="76"/>
      <c r="Z103" s="76"/>
      <c r="AA103" s="76"/>
      <c r="AB103" s="76"/>
      <c r="AC103" s="76"/>
      <c r="AD103" s="76"/>
      <c r="AE103" s="76"/>
    </row>
    <row r="104" spans="7:31" s="91" customFormat="1" ht="25.5" customHeight="1">
      <c r="G104" s="123"/>
      <c r="H104" s="123"/>
      <c r="I104" s="121"/>
      <c r="J104" s="121"/>
      <c r="K104" s="121"/>
      <c r="L104" s="121"/>
      <c r="M104" s="121"/>
      <c r="N104" s="121"/>
      <c r="O104" s="121"/>
      <c r="P104" s="121"/>
      <c r="Q104" s="76"/>
      <c r="R104" s="76"/>
      <c r="S104" s="76"/>
      <c r="T104" s="76"/>
      <c r="U104" s="76"/>
      <c r="V104" s="76"/>
      <c r="W104" s="118"/>
      <c r="X104" s="76"/>
      <c r="Y104" s="76"/>
      <c r="Z104" s="76"/>
      <c r="AA104" s="76"/>
      <c r="AB104" s="76"/>
      <c r="AC104" s="76"/>
      <c r="AD104" s="76"/>
      <c r="AE104" s="76"/>
    </row>
    <row r="105" spans="7:31" s="91" customFormat="1" ht="37.5" customHeight="1">
      <c r="G105" s="123"/>
      <c r="H105" s="123"/>
      <c r="I105" s="121"/>
      <c r="J105" s="121"/>
      <c r="K105" s="121"/>
      <c r="L105" s="122"/>
      <c r="M105" s="122"/>
      <c r="N105" s="122"/>
      <c r="O105" s="114"/>
      <c r="P105" s="114"/>
      <c r="Q105" s="76"/>
      <c r="R105" s="76"/>
      <c r="S105" s="76"/>
      <c r="T105" s="76"/>
      <c r="U105" s="76"/>
      <c r="V105" s="76"/>
      <c r="W105" s="118"/>
      <c r="X105" s="76"/>
      <c r="Y105" s="76"/>
      <c r="Z105" s="76"/>
      <c r="AA105" s="76"/>
      <c r="AB105" s="76"/>
      <c r="AC105" s="76"/>
      <c r="AD105" s="76"/>
      <c r="AE105" s="76"/>
    </row>
    <row r="106" spans="7:31" s="91" customFormat="1" ht="25.5" customHeight="1">
      <c r="G106" s="123"/>
      <c r="H106" s="123"/>
      <c r="I106" s="121"/>
      <c r="J106" s="121"/>
      <c r="K106" s="121"/>
      <c r="L106" s="122"/>
      <c r="M106" s="122"/>
      <c r="N106" s="122"/>
      <c r="O106" s="114"/>
      <c r="P106" s="114"/>
      <c r="Q106" s="76"/>
      <c r="R106" s="76"/>
      <c r="S106" s="76"/>
      <c r="T106" s="76"/>
      <c r="U106" s="76"/>
      <c r="V106" s="76"/>
      <c r="W106" s="118"/>
      <c r="X106" s="76"/>
      <c r="Y106" s="76"/>
      <c r="Z106" s="76"/>
      <c r="AA106" s="76"/>
      <c r="AB106" s="76"/>
      <c r="AC106" s="76"/>
      <c r="AD106" s="76"/>
      <c r="AE106" s="76"/>
    </row>
    <row r="107" spans="7:31" s="91" customFormat="1" ht="25.5" customHeight="1">
      <c r="G107" s="123"/>
      <c r="H107" s="123"/>
      <c r="I107" s="121"/>
      <c r="J107" s="121"/>
      <c r="K107" s="121"/>
      <c r="L107" s="122"/>
      <c r="M107" s="122"/>
      <c r="N107" s="122"/>
      <c r="O107" s="114"/>
      <c r="P107" s="114"/>
      <c r="Q107" s="76"/>
      <c r="R107" s="76"/>
      <c r="S107" s="76"/>
      <c r="T107" s="76"/>
      <c r="U107" s="76"/>
      <c r="V107" s="76"/>
      <c r="W107" s="118"/>
      <c r="X107" s="76"/>
      <c r="Y107" s="76"/>
      <c r="Z107" s="76"/>
      <c r="AA107" s="76"/>
      <c r="AB107" s="76"/>
      <c r="AC107" s="76"/>
      <c r="AD107" s="76"/>
      <c r="AE107" s="76"/>
    </row>
    <row r="108" spans="7:31" s="91" customFormat="1" ht="25.5" customHeight="1">
      <c r="G108" s="123"/>
      <c r="H108" s="123"/>
      <c r="I108" s="121"/>
      <c r="J108" s="121"/>
      <c r="K108" s="121"/>
      <c r="L108" s="122"/>
      <c r="M108" s="122"/>
      <c r="N108" s="122"/>
      <c r="O108" s="114"/>
      <c r="P108" s="114"/>
      <c r="Q108" s="76"/>
      <c r="R108" s="76"/>
      <c r="S108" s="76"/>
      <c r="T108" s="76"/>
      <c r="U108" s="76"/>
      <c r="V108" s="76"/>
      <c r="W108" s="118"/>
      <c r="X108" s="76"/>
      <c r="Y108" s="76"/>
      <c r="Z108" s="76"/>
      <c r="AA108" s="76"/>
      <c r="AB108" s="76"/>
      <c r="AC108" s="76"/>
      <c r="AD108" s="76"/>
      <c r="AE108" s="76"/>
    </row>
    <row r="109" spans="7:31" s="91" customFormat="1" ht="25.5" customHeight="1">
      <c r="G109" s="123"/>
      <c r="H109" s="123"/>
      <c r="I109" s="121"/>
      <c r="J109" s="121"/>
      <c r="K109" s="121"/>
      <c r="L109" s="122"/>
      <c r="M109" s="122"/>
      <c r="N109" s="122"/>
      <c r="O109" s="114"/>
      <c r="P109" s="114"/>
      <c r="Q109" s="76"/>
      <c r="R109" s="76"/>
      <c r="S109" s="76"/>
      <c r="T109" s="76"/>
      <c r="U109" s="76"/>
      <c r="V109" s="76"/>
      <c r="W109" s="118"/>
      <c r="X109" s="76"/>
      <c r="Y109" s="76"/>
      <c r="Z109" s="76"/>
      <c r="AA109" s="76"/>
      <c r="AB109" s="76"/>
      <c r="AC109" s="76"/>
      <c r="AD109" s="76"/>
      <c r="AE109" s="76"/>
    </row>
    <row r="110" spans="1:31" s="91" customFormat="1" ht="25.5" customHeight="1">
      <c r="A110" s="123"/>
      <c r="B110" s="123"/>
      <c r="C110" s="123"/>
      <c r="D110" s="123"/>
      <c r="E110" s="123"/>
      <c r="F110" s="123"/>
      <c r="G110" s="123"/>
      <c r="H110" s="123"/>
      <c r="I110" s="121"/>
      <c r="J110" s="121"/>
      <c r="K110" s="121"/>
      <c r="L110" s="122"/>
      <c r="M110" s="122"/>
      <c r="N110" s="122"/>
      <c r="O110" s="114"/>
      <c r="P110" s="114"/>
      <c r="Q110" s="76"/>
      <c r="R110" s="76"/>
      <c r="S110" s="76"/>
      <c r="T110" s="76"/>
      <c r="U110" s="76"/>
      <c r="V110" s="76"/>
      <c r="W110" s="118"/>
      <c r="X110" s="76"/>
      <c r="Y110" s="76"/>
      <c r="Z110" s="76"/>
      <c r="AA110" s="76"/>
      <c r="AB110" s="76"/>
      <c r="AC110" s="76"/>
      <c r="AD110" s="76"/>
      <c r="AE110" s="76"/>
    </row>
    <row r="111" spans="1:31" s="91" customFormat="1" ht="25.5" customHeight="1">
      <c r="A111" s="294" t="s">
        <v>83</v>
      </c>
      <c r="B111" s="294"/>
      <c r="C111" s="294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76"/>
      <c r="S111" s="76"/>
      <c r="T111" s="76"/>
      <c r="U111" s="76"/>
      <c r="V111" s="76"/>
      <c r="W111" s="118"/>
      <c r="X111" s="76"/>
      <c r="Y111" s="76"/>
      <c r="Z111" s="76"/>
      <c r="AA111" s="76"/>
      <c r="AB111" s="76"/>
      <c r="AC111" s="76"/>
      <c r="AD111" s="76"/>
      <c r="AE111" s="76"/>
    </row>
    <row r="112" spans="1:31" s="91" customFormat="1" ht="25.5" customHeight="1">
      <c r="A112" s="284" t="s">
        <v>84</v>
      </c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76"/>
      <c r="S112" s="76"/>
      <c r="T112" s="76"/>
      <c r="U112" s="76"/>
      <c r="V112" s="76"/>
      <c r="W112" s="118"/>
      <c r="X112" s="76"/>
      <c r="Y112" s="76"/>
      <c r="Z112" s="76"/>
      <c r="AA112" s="76"/>
      <c r="AB112" s="76"/>
      <c r="AC112" s="76"/>
      <c r="AD112" s="76"/>
      <c r="AE112" s="76"/>
    </row>
    <row r="113" spans="1:31" s="91" customFormat="1" ht="25.5" customHeigh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76"/>
      <c r="S113" s="76"/>
      <c r="T113" s="76"/>
      <c r="U113" s="76"/>
      <c r="V113" s="76"/>
      <c r="W113" s="118"/>
      <c r="X113" s="76"/>
      <c r="Y113" s="76"/>
      <c r="Z113" s="76"/>
      <c r="AA113" s="76"/>
      <c r="AB113" s="76"/>
      <c r="AC113" s="76"/>
      <c r="AD113" s="76"/>
      <c r="AE113" s="76"/>
    </row>
    <row r="114" spans="1:17" s="91" customFormat="1" ht="20.25" customHeight="1">
      <c r="A114" s="293" t="s">
        <v>85</v>
      </c>
      <c r="B114" s="293"/>
      <c r="C114" s="293"/>
      <c r="D114" s="293"/>
      <c r="E114" s="293"/>
      <c r="F114" s="293"/>
      <c r="G114" s="293"/>
      <c r="H114" s="293"/>
      <c r="I114" s="293"/>
      <c r="J114" s="291" t="s">
        <v>87</v>
      </c>
      <c r="K114" s="291"/>
      <c r="L114" s="291"/>
      <c r="M114" s="291"/>
      <c r="N114" s="291" t="s">
        <v>88</v>
      </c>
      <c r="O114" s="291"/>
      <c r="P114" s="291"/>
      <c r="Q114" s="291"/>
    </row>
    <row r="115" spans="1:17" s="132" customFormat="1" ht="18" customHeight="1">
      <c r="A115" s="290" t="s">
        <v>86</v>
      </c>
      <c r="B115" s="290"/>
      <c r="C115" s="290"/>
      <c r="D115" s="290"/>
      <c r="E115" s="290"/>
      <c r="F115" s="290"/>
      <c r="G115" s="290"/>
      <c r="H115" s="290"/>
      <c r="I115" s="290"/>
      <c r="J115" s="288" t="s">
        <v>48</v>
      </c>
      <c r="K115" s="288"/>
      <c r="L115" s="288"/>
      <c r="M115" s="288"/>
      <c r="N115" s="288" t="s">
        <v>48</v>
      </c>
      <c r="O115" s="288"/>
      <c r="P115" s="288"/>
      <c r="Q115" s="288"/>
    </row>
    <row r="116" spans="1:17" s="132" customFormat="1" ht="9" customHeight="1" thickBot="1">
      <c r="A116" s="130"/>
      <c r="B116" s="130"/>
      <c r="C116" s="130"/>
      <c r="D116" s="130"/>
      <c r="E116" s="130"/>
      <c r="F116" s="130"/>
      <c r="G116" s="130"/>
      <c r="H116" s="130"/>
      <c r="I116" s="130"/>
      <c r="J116" s="133"/>
      <c r="K116" s="134"/>
      <c r="M116" s="133"/>
      <c r="N116" s="131"/>
      <c r="O116" s="131"/>
      <c r="P116" s="131"/>
      <c r="Q116" s="131"/>
    </row>
    <row r="117" spans="1:17" s="91" customFormat="1" ht="36" customHeight="1">
      <c r="A117" s="127" t="s">
        <v>26</v>
      </c>
      <c r="B117" s="67" t="s">
        <v>11</v>
      </c>
      <c r="C117" s="67" t="s">
        <v>12</v>
      </c>
      <c r="D117" s="67" t="s">
        <v>7</v>
      </c>
      <c r="E117" s="67" t="s">
        <v>27</v>
      </c>
      <c r="F117" s="67" t="s">
        <v>13</v>
      </c>
      <c r="G117" s="67" t="s">
        <v>14</v>
      </c>
      <c r="H117" s="73" t="s">
        <v>33</v>
      </c>
      <c r="I117" s="135" t="s">
        <v>4</v>
      </c>
      <c r="K117" s="285" t="s">
        <v>26</v>
      </c>
      <c r="L117" s="286"/>
      <c r="M117" s="136" t="s">
        <v>16</v>
      </c>
      <c r="N117" s="137"/>
      <c r="O117" s="285" t="s">
        <v>26</v>
      </c>
      <c r="P117" s="286"/>
      <c r="Q117" s="209" t="s">
        <v>17</v>
      </c>
    </row>
    <row r="118" spans="1:17" s="91" customFormat="1" ht="25.5" customHeight="1">
      <c r="A118" s="128" t="s">
        <v>123</v>
      </c>
      <c r="B118" s="21">
        <v>33.788</v>
      </c>
      <c r="C118" s="21">
        <v>18.894</v>
      </c>
      <c r="D118" s="21">
        <v>-0.251</v>
      </c>
      <c r="E118" s="21">
        <v>1.21</v>
      </c>
      <c r="F118" s="21">
        <v>1</v>
      </c>
      <c r="G118" s="21">
        <v>1.09</v>
      </c>
      <c r="H118" s="22">
        <v>0</v>
      </c>
      <c r="I118" s="23">
        <v>55.732</v>
      </c>
      <c r="K118" s="263" t="s">
        <v>114</v>
      </c>
      <c r="L118" s="264"/>
      <c r="M118" s="15">
        <v>-4.079</v>
      </c>
      <c r="O118" s="263" t="s">
        <v>114</v>
      </c>
      <c r="P118" s="264"/>
      <c r="Q118" s="150">
        <v>6.443</v>
      </c>
    </row>
    <row r="119" spans="1:17" s="91" customFormat="1" ht="25.5" customHeight="1">
      <c r="A119" s="128" t="s">
        <v>137</v>
      </c>
      <c r="B119" s="21">
        <v>59.427</v>
      </c>
      <c r="C119" s="21">
        <v>26.213</v>
      </c>
      <c r="D119" s="21">
        <v>-0.567</v>
      </c>
      <c r="E119" s="21">
        <v>1.489</v>
      </c>
      <c r="F119" s="21">
        <v>1.125</v>
      </c>
      <c r="G119" s="21">
        <v>1.105</v>
      </c>
      <c r="H119" s="22">
        <v>3.208</v>
      </c>
      <c r="I119" s="23">
        <f>SUM(B119:H119)</f>
        <v>92.00000000000001</v>
      </c>
      <c r="K119" s="263" t="s">
        <v>115</v>
      </c>
      <c r="L119" s="264"/>
      <c r="M119" s="15">
        <v>10.159</v>
      </c>
      <c r="O119" s="263" t="s">
        <v>115</v>
      </c>
      <c r="P119" s="264"/>
      <c r="Q119" s="150">
        <v>4.407</v>
      </c>
    </row>
    <row r="120" spans="1:17" s="91" customFormat="1" ht="25.5" customHeight="1">
      <c r="A120" s="128" t="s">
        <v>140</v>
      </c>
      <c r="B120" s="21">
        <v>39.814</v>
      </c>
      <c r="C120" s="21">
        <v>16.03</v>
      </c>
      <c r="D120" s="21">
        <v>-0.289</v>
      </c>
      <c r="E120" s="21">
        <v>1.543</v>
      </c>
      <c r="F120" s="21">
        <v>1.5</v>
      </c>
      <c r="G120" s="21">
        <v>1.878</v>
      </c>
      <c r="H120" s="22">
        <v>6.658</v>
      </c>
      <c r="I120" s="23">
        <v>67.133</v>
      </c>
      <c r="K120" s="263" t="s">
        <v>116</v>
      </c>
      <c r="L120" s="264"/>
      <c r="M120" s="29">
        <v>14.668</v>
      </c>
      <c r="O120" s="263" t="s">
        <v>116</v>
      </c>
      <c r="P120" s="264"/>
      <c r="Q120" s="150">
        <v>6.485</v>
      </c>
    </row>
    <row r="121" spans="1:17" s="91" customFormat="1" ht="25.5" customHeight="1">
      <c r="A121" s="128" t="s">
        <v>139</v>
      </c>
      <c r="B121" s="24"/>
      <c r="C121" s="24"/>
      <c r="D121" s="24"/>
      <c r="E121" s="24"/>
      <c r="F121" s="24"/>
      <c r="G121" s="24"/>
      <c r="H121" s="25"/>
      <c r="I121" s="26"/>
      <c r="K121" s="263" t="s">
        <v>117</v>
      </c>
      <c r="L121" s="264"/>
      <c r="M121" s="19"/>
      <c r="O121" s="263" t="s">
        <v>117</v>
      </c>
      <c r="P121" s="264"/>
      <c r="Q121" s="150"/>
    </row>
    <row r="122" spans="1:19" s="91" customFormat="1" ht="25.5" customHeight="1" thickBot="1">
      <c r="A122" s="6" t="s">
        <v>9</v>
      </c>
      <c r="B122" s="27">
        <f>SUM(B118:B121)</f>
        <v>133.029</v>
      </c>
      <c r="C122" s="27">
        <f aca="true" t="shared" si="2" ref="C122:I122">SUM(C118:C121)</f>
        <v>61.137</v>
      </c>
      <c r="D122" s="27">
        <f t="shared" si="2"/>
        <v>-1.107</v>
      </c>
      <c r="E122" s="27">
        <f t="shared" si="2"/>
        <v>4.242</v>
      </c>
      <c r="F122" s="27">
        <f t="shared" si="2"/>
        <v>3.625</v>
      </c>
      <c r="G122" s="27">
        <f t="shared" si="2"/>
        <v>4.073</v>
      </c>
      <c r="H122" s="27">
        <f t="shared" si="2"/>
        <v>9.866</v>
      </c>
      <c r="I122" s="27">
        <f t="shared" si="2"/>
        <v>214.865</v>
      </c>
      <c r="K122" s="265" t="s">
        <v>10</v>
      </c>
      <c r="L122" s="266"/>
      <c r="M122" s="17">
        <f>SUM(M118:M121)</f>
        <v>20.748</v>
      </c>
      <c r="O122" s="265" t="s">
        <v>10</v>
      </c>
      <c r="P122" s="266"/>
      <c r="Q122" s="151">
        <f>SUM(Q118:Q121)</f>
        <v>17.335</v>
      </c>
      <c r="S122" s="92"/>
    </row>
    <row r="123" spans="1:5" s="91" customFormat="1" ht="15">
      <c r="A123" s="138"/>
      <c r="B123" s="101"/>
      <c r="C123" s="101"/>
      <c r="D123" s="101"/>
      <c r="E123" s="101"/>
    </row>
    <row r="124" spans="1:5" s="91" customFormat="1" ht="15">
      <c r="A124" s="138"/>
      <c r="B124" s="211"/>
      <c r="C124" s="101"/>
      <c r="D124" s="101"/>
      <c r="E124" s="101"/>
    </row>
    <row r="125" spans="1:16" s="91" customFormat="1" ht="15.75">
      <c r="A125" s="138"/>
      <c r="B125" s="211"/>
      <c r="C125" s="101"/>
      <c r="D125" s="101"/>
      <c r="E125" s="101"/>
      <c r="P125" s="139"/>
    </row>
    <row r="126" spans="1:16" s="91" customFormat="1" ht="15.75">
      <c r="A126" s="138"/>
      <c r="B126" s="101"/>
      <c r="C126" s="101"/>
      <c r="D126" s="101"/>
      <c r="E126" s="101"/>
      <c r="P126" s="139"/>
    </row>
    <row r="127" spans="1:17" s="91" customFormat="1" ht="29.25" customHeight="1">
      <c r="A127" s="294" t="s">
        <v>89</v>
      </c>
      <c r="B127" s="294"/>
      <c r="C127" s="294"/>
      <c r="D127" s="294"/>
      <c r="E127" s="294"/>
      <c r="F127" s="294"/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</row>
    <row r="128" spans="1:17" s="91" customFormat="1" ht="21" customHeight="1" thickBot="1">
      <c r="A128" s="275" t="s">
        <v>15</v>
      </c>
      <c r="B128" s="275"/>
      <c r="C128" s="275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</row>
    <row r="129" spans="5:16" s="91" customFormat="1" ht="30" customHeight="1">
      <c r="E129" s="140"/>
      <c r="G129" s="282" t="s">
        <v>26</v>
      </c>
      <c r="H129" s="283"/>
      <c r="I129" s="273" t="s">
        <v>17</v>
      </c>
      <c r="J129" s="274"/>
      <c r="L129" s="101"/>
      <c r="O129" s="140"/>
      <c r="P129" s="141"/>
    </row>
    <row r="130" spans="5:16" s="91" customFormat="1" ht="30" customHeight="1">
      <c r="E130" s="122"/>
      <c r="G130" s="276" t="s">
        <v>141</v>
      </c>
      <c r="H130" s="277"/>
      <c r="I130" s="280">
        <v>57.832</v>
      </c>
      <c r="J130" s="281"/>
      <c r="L130" s="140"/>
      <c r="O130" s="142"/>
      <c r="P130" s="143"/>
    </row>
    <row r="131" spans="5:16" s="91" customFormat="1" ht="30" customHeight="1">
      <c r="E131" s="142"/>
      <c r="G131" s="276" t="s">
        <v>142</v>
      </c>
      <c r="H131" s="277"/>
      <c r="I131" s="269">
        <v>96.52</v>
      </c>
      <c r="J131" s="270"/>
      <c r="L131" s="142"/>
      <c r="O131" s="142"/>
      <c r="P131" s="143"/>
    </row>
    <row r="132" spans="5:16" s="91" customFormat="1" ht="30" customHeight="1">
      <c r="E132" s="142"/>
      <c r="G132" s="276" t="s">
        <v>143</v>
      </c>
      <c r="H132" s="277"/>
      <c r="I132" s="269">
        <v>105.843</v>
      </c>
      <c r="J132" s="270"/>
      <c r="L132" s="142"/>
      <c r="O132" s="142"/>
      <c r="P132" s="143"/>
    </row>
    <row r="133" spans="5:16" s="91" customFormat="1" ht="30" customHeight="1">
      <c r="E133" s="142"/>
      <c r="G133" s="276" t="s">
        <v>144</v>
      </c>
      <c r="H133" s="277"/>
      <c r="I133" s="271"/>
      <c r="J133" s="272"/>
      <c r="L133" s="142"/>
      <c r="O133" s="142"/>
      <c r="P133" s="143"/>
    </row>
    <row r="134" spans="5:16" s="91" customFormat="1" ht="30" customHeight="1" thickBot="1">
      <c r="E134" s="122"/>
      <c r="G134" s="278" t="s">
        <v>10</v>
      </c>
      <c r="H134" s="279"/>
      <c r="I134" s="267">
        <f>SUM(I130:J133)</f>
        <v>260.195</v>
      </c>
      <c r="J134" s="268"/>
      <c r="L134" s="142"/>
      <c r="O134" s="122"/>
      <c r="P134" s="143"/>
    </row>
    <row r="135" spans="1:8" s="91" customFormat="1" ht="15">
      <c r="A135" s="138"/>
      <c r="B135" s="101"/>
      <c r="C135" s="101"/>
      <c r="D135" s="101"/>
      <c r="E135" s="101"/>
      <c r="F135" s="141"/>
      <c r="G135" s="141"/>
      <c r="H135" s="141"/>
    </row>
    <row r="136" spans="1:14" s="91" customFormat="1" ht="20.25" customHeight="1">
      <c r="A136" s="137"/>
      <c r="B136" s="137"/>
      <c r="H136" s="144"/>
      <c r="I136" s="144"/>
      <c r="J136" s="137"/>
      <c r="K136" s="137"/>
      <c r="L136" s="137"/>
      <c r="M136" s="137"/>
      <c r="N136" s="137"/>
    </row>
    <row r="137" spans="1:17" s="91" customFormat="1" ht="20.25">
      <c r="A137" s="137"/>
      <c r="B137" s="137"/>
      <c r="H137" s="144"/>
      <c r="I137" s="144"/>
      <c r="J137" s="137"/>
      <c r="K137" s="137"/>
      <c r="L137" s="137"/>
      <c r="M137" s="137"/>
      <c r="N137" s="137"/>
      <c r="O137" s="313"/>
      <c r="P137" s="313"/>
      <c r="Q137" s="313"/>
    </row>
    <row r="138" spans="1:13" s="91" customFormat="1" ht="24.75" customHeight="1">
      <c r="A138" s="146"/>
      <c r="B138" s="101"/>
      <c r="H138" s="141"/>
      <c r="I138" s="141"/>
      <c r="J138" s="102"/>
      <c r="M138" s="102"/>
    </row>
    <row r="139" spans="1:9" s="91" customFormat="1" ht="24.75" customHeight="1">
      <c r="A139" s="143"/>
      <c r="B139" s="143"/>
      <c r="H139" s="140"/>
      <c r="I139" s="141"/>
    </row>
    <row r="140" spans="1:9" s="91" customFormat="1" ht="24.75" customHeight="1">
      <c r="A140" s="143"/>
      <c r="B140" s="143"/>
      <c r="H140" s="142"/>
      <c r="I140" s="141"/>
    </row>
    <row r="141" spans="1:9" s="91" customFormat="1" ht="24.75" customHeight="1">
      <c r="A141" s="143"/>
      <c r="B141" s="143"/>
      <c r="H141" s="142"/>
      <c r="I141" s="141"/>
    </row>
    <row r="142" spans="1:9" s="91" customFormat="1" ht="24.75" customHeight="1">
      <c r="A142" s="143"/>
      <c r="B142" s="143"/>
      <c r="H142" s="142"/>
      <c r="I142" s="141"/>
    </row>
    <row r="143" spans="1:9" s="91" customFormat="1" ht="24.75" customHeight="1">
      <c r="A143" s="143"/>
      <c r="B143" s="143"/>
      <c r="H143" s="142"/>
      <c r="I143" s="141"/>
    </row>
    <row r="144" spans="1:13" s="91" customFormat="1" ht="24" customHeight="1">
      <c r="A144" s="147"/>
      <c r="B144" s="147"/>
      <c r="C144" s="122"/>
      <c r="D144" s="101"/>
      <c r="E144" s="101"/>
      <c r="F144" s="147"/>
      <c r="G144" s="147"/>
      <c r="H144" s="122"/>
      <c r="I144" s="141"/>
      <c r="J144" s="137"/>
      <c r="M144" s="137"/>
    </row>
    <row r="145" spans="3:14" ht="12.75">
      <c r="C145" s="76"/>
      <c r="D145" s="76"/>
      <c r="E145" s="76"/>
      <c r="H145" s="149"/>
      <c r="I145" s="149"/>
      <c r="J145" s="102"/>
      <c r="K145" s="91"/>
      <c r="L145" s="91"/>
      <c r="M145" s="102"/>
      <c r="N145" s="91"/>
    </row>
    <row r="146" spans="3:14" ht="12.75">
      <c r="C146" s="76"/>
      <c r="D146" s="76"/>
      <c r="E146" s="76"/>
      <c r="H146" s="149"/>
      <c r="I146" s="149"/>
      <c r="J146" s="91"/>
      <c r="K146" s="91"/>
      <c r="L146" s="91"/>
      <c r="M146" s="91"/>
      <c r="N146" s="91"/>
    </row>
    <row r="147" spans="3:14" ht="24.75" customHeight="1">
      <c r="C147" s="76"/>
      <c r="D147" s="76"/>
      <c r="E147" s="76"/>
      <c r="H147" s="149"/>
      <c r="I147" s="149"/>
      <c r="J147" s="91"/>
      <c r="K147" s="91"/>
      <c r="L147" s="91"/>
      <c r="M147" s="91"/>
      <c r="N147" s="91"/>
    </row>
    <row r="148" spans="3:9" ht="24.75" customHeight="1">
      <c r="C148" s="76"/>
      <c r="D148" s="76"/>
      <c r="E148" s="76"/>
      <c r="H148" s="149"/>
      <c r="I148" s="149"/>
    </row>
    <row r="149" spans="3:5" ht="24.75" customHeight="1">
      <c r="C149" s="76"/>
      <c r="D149" s="76"/>
      <c r="E149" s="76"/>
    </row>
    <row r="150" spans="3:5" ht="24.75" customHeight="1">
      <c r="C150" s="76"/>
      <c r="D150" s="76"/>
      <c r="E150" s="76"/>
    </row>
    <row r="151" spans="3:5" ht="24.75" customHeight="1">
      <c r="C151" s="76"/>
      <c r="D151" s="76"/>
      <c r="E151" s="76"/>
    </row>
    <row r="152" spans="3:5" ht="24.75" customHeight="1">
      <c r="C152" s="76"/>
      <c r="D152" s="76"/>
      <c r="E152" s="76"/>
    </row>
  </sheetData>
  <sheetProtection selectLockedCells="1" selectUnlockedCells="1"/>
  <mergeCells count="117">
    <mergeCell ref="O137:Q137"/>
    <mergeCell ref="A30:A33"/>
    <mergeCell ref="I6:K6"/>
    <mergeCell ref="I24:K24"/>
    <mergeCell ref="C6:E6"/>
    <mergeCell ref="F6:H6"/>
    <mergeCell ref="C24:E24"/>
    <mergeCell ref="L6:N6"/>
    <mergeCell ref="A127:Q127"/>
    <mergeCell ref="O24:Q24"/>
    <mergeCell ref="A1:Q1"/>
    <mergeCell ref="A2:Q2"/>
    <mergeCell ref="A4:Q4"/>
    <mergeCell ref="A12:A15"/>
    <mergeCell ref="B24:B25"/>
    <mergeCell ref="A6:A7"/>
    <mergeCell ref="A10:A11"/>
    <mergeCell ref="A28:A29"/>
    <mergeCell ref="A49:F49"/>
    <mergeCell ref="B6:B7"/>
    <mergeCell ref="A8:A9"/>
    <mergeCell ref="A26:A27"/>
    <mergeCell ref="F24:H24"/>
    <mergeCell ref="A24:A25"/>
    <mergeCell ref="A22:Q22"/>
    <mergeCell ref="L24:N24"/>
    <mergeCell ref="O6:Q6"/>
    <mergeCell ref="I91:J91"/>
    <mergeCell ref="I92:J92"/>
    <mergeCell ref="I93:J93"/>
    <mergeCell ref="E97:K97"/>
    <mergeCell ref="E98:F98"/>
    <mergeCell ref="E99:F99"/>
    <mergeCell ref="E81:F81"/>
    <mergeCell ref="E82:F82"/>
    <mergeCell ref="I89:J89"/>
    <mergeCell ref="I90:J90"/>
    <mergeCell ref="E79:F79"/>
    <mergeCell ref="E80:F80"/>
    <mergeCell ref="E45:F45"/>
    <mergeCell ref="E46:F46"/>
    <mergeCell ref="I54:J54"/>
    <mergeCell ref="A86:Q86"/>
    <mergeCell ref="I52:J52"/>
    <mergeCell ref="I53:J53"/>
    <mergeCell ref="I50:J50"/>
    <mergeCell ref="I51:J51"/>
    <mergeCell ref="I69:J69"/>
    <mergeCell ref="I70:J70"/>
    <mergeCell ref="A74:Q74"/>
    <mergeCell ref="E78:F78"/>
    <mergeCell ref="A38:Q38"/>
    <mergeCell ref="A39:Q39"/>
    <mergeCell ref="A48:Q48"/>
    <mergeCell ref="I49:O49"/>
    <mergeCell ref="E41:F41"/>
    <mergeCell ref="E42:F42"/>
    <mergeCell ref="E43:F43"/>
    <mergeCell ref="E44:F44"/>
    <mergeCell ref="E103:F103"/>
    <mergeCell ref="A111:Q111"/>
    <mergeCell ref="I55:J55"/>
    <mergeCell ref="A76:Q76"/>
    <mergeCell ref="E57:K57"/>
    <mergeCell ref="A87:F87"/>
    <mergeCell ref="A66:F66"/>
    <mergeCell ref="I66:O66"/>
    <mergeCell ref="I67:J67"/>
    <mergeCell ref="I68:J68"/>
    <mergeCell ref="A115:I115"/>
    <mergeCell ref="J114:M114"/>
    <mergeCell ref="N114:Q114"/>
    <mergeCell ref="N115:Q115"/>
    <mergeCell ref="A65:Q65"/>
    <mergeCell ref="E58:F58"/>
    <mergeCell ref="E59:F59"/>
    <mergeCell ref="E60:F60"/>
    <mergeCell ref="E102:F102"/>
    <mergeCell ref="A114:I114"/>
    <mergeCell ref="O120:P120"/>
    <mergeCell ref="E61:F61"/>
    <mergeCell ref="E62:F62"/>
    <mergeCell ref="E63:F63"/>
    <mergeCell ref="I71:J71"/>
    <mergeCell ref="I72:J72"/>
    <mergeCell ref="I87:O87"/>
    <mergeCell ref="J115:M115"/>
    <mergeCell ref="A96:Q96"/>
    <mergeCell ref="O117:P117"/>
    <mergeCell ref="A112:Q112"/>
    <mergeCell ref="E83:F83"/>
    <mergeCell ref="I88:J88"/>
    <mergeCell ref="E100:F100"/>
    <mergeCell ref="E101:F101"/>
    <mergeCell ref="K119:L119"/>
    <mergeCell ref="O119:P119"/>
    <mergeCell ref="O118:P118"/>
    <mergeCell ref="K117:L117"/>
    <mergeCell ref="K118:L118"/>
    <mergeCell ref="K120:L120"/>
    <mergeCell ref="K121:L121"/>
    <mergeCell ref="G132:H132"/>
    <mergeCell ref="I130:J130"/>
    <mergeCell ref="K122:L122"/>
    <mergeCell ref="G129:H129"/>
    <mergeCell ref="G130:H130"/>
    <mergeCell ref="G131:H131"/>
    <mergeCell ref="O121:P121"/>
    <mergeCell ref="O122:P122"/>
    <mergeCell ref="I134:J134"/>
    <mergeCell ref="I131:J131"/>
    <mergeCell ref="I132:J132"/>
    <mergeCell ref="I133:J133"/>
    <mergeCell ref="I129:J129"/>
    <mergeCell ref="A128:Q128"/>
    <mergeCell ref="G133:H133"/>
    <mergeCell ref="G134:H134"/>
  </mergeCells>
  <printOptions horizontalCentered="1"/>
  <pageMargins left="0.1968503937007874" right="0.1968503937007874" top="0.6" bottom="0.07874015748031496" header="0.46" footer="0.7874015748031497"/>
  <pageSetup horizontalDpi="600" verticalDpi="600" orientation="landscape" paperSize="9" scale="55" r:id="rId1"/>
  <headerFooter alignWithMargins="0">
    <oddHeader>&amp;Rfrançais</oddHeader>
    <oddFooter>&amp;R&amp;P</oddFooter>
  </headerFooter>
  <rowBreaks count="1" manualBreakCount="1">
    <brk id="3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0"/>
  <sheetViews>
    <sheetView view="pageBreakPreview" zoomScaleSheetLayoutView="100" workbookViewId="0" topLeftCell="A1">
      <selection activeCell="M93" sqref="M93"/>
    </sheetView>
  </sheetViews>
  <sheetFormatPr defaultColWidth="11.421875" defaultRowHeight="12.75"/>
  <cols>
    <col min="1" max="1" width="14.28125" style="76" customWidth="1"/>
    <col min="2" max="2" width="17.28125" style="148" customWidth="1"/>
    <col min="3" max="3" width="12.28125" style="148" customWidth="1"/>
    <col min="4" max="4" width="11.421875" style="148" customWidth="1"/>
    <col min="5" max="5" width="10.28125" style="148" customWidth="1"/>
    <col min="6" max="6" width="12.8515625" style="76" customWidth="1"/>
    <col min="7" max="7" width="9.8515625" style="76" customWidth="1"/>
    <col min="8" max="8" width="12.140625" style="76" customWidth="1"/>
    <col min="9" max="9" width="11.421875" style="76" customWidth="1"/>
    <col min="10" max="10" width="11.28125" style="76" customWidth="1"/>
    <col min="11" max="11" width="10.7109375" style="76" customWidth="1"/>
    <col min="12" max="13" width="11.421875" style="76" customWidth="1"/>
    <col min="14" max="14" width="11.57421875" style="76" customWidth="1"/>
    <col min="15" max="16" width="10.7109375" style="76" customWidth="1"/>
    <col min="17" max="17" width="10.28125" style="76" customWidth="1"/>
    <col min="18" max="19" width="11.421875" style="76" customWidth="1"/>
    <col min="20" max="20" width="17.7109375" style="76" customWidth="1"/>
    <col min="21" max="16384" width="11.421875" style="76" customWidth="1"/>
  </cols>
  <sheetData>
    <row r="1" spans="1:17" ht="26.25">
      <c r="A1" s="294" t="s">
        <v>78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17" ht="15">
      <c r="A2" s="309" t="s">
        <v>100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</row>
    <row r="3" spans="1:17" ht="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20.25">
      <c r="A5" s="293" t="s">
        <v>77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</row>
    <row r="6" spans="1:17" ht="21" thickBo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7" spans="1:17" ht="24.75" customHeight="1">
      <c r="A7" s="303" t="s">
        <v>18</v>
      </c>
      <c r="B7" s="299" t="s">
        <v>1</v>
      </c>
      <c r="C7" s="317" t="s">
        <v>19</v>
      </c>
      <c r="D7" s="302"/>
      <c r="E7" s="346"/>
      <c r="F7" s="317" t="s">
        <v>32</v>
      </c>
      <c r="G7" s="302"/>
      <c r="H7" s="346"/>
      <c r="I7" s="347" t="s">
        <v>20</v>
      </c>
      <c r="J7" s="314"/>
      <c r="K7" s="331"/>
      <c r="L7" s="317" t="s">
        <v>21</v>
      </c>
      <c r="M7" s="302"/>
      <c r="N7" s="346"/>
      <c r="O7" s="317" t="s">
        <v>49</v>
      </c>
      <c r="P7" s="302"/>
      <c r="Q7" s="348"/>
    </row>
    <row r="8" spans="1:17" ht="44.25" customHeight="1">
      <c r="A8" s="304"/>
      <c r="B8" s="300"/>
      <c r="C8" s="79" t="s">
        <v>149</v>
      </c>
      <c r="D8" s="80" t="s">
        <v>150</v>
      </c>
      <c r="E8" s="80" t="s">
        <v>50</v>
      </c>
      <c r="F8" s="79" t="s">
        <v>149</v>
      </c>
      <c r="G8" s="80" t="s">
        <v>150</v>
      </c>
      <c r="H8" s="80" t="s">
        <v>50</v>
      </c>
      <c r="I8" s="79" t="s">
        <v>149</v>
      </c>
      <c r="J8" s="80" t="s">
        <v>150</v>
      </c>
      <c r="K8" s="80" t="s">
        <v>50</v>
      </c>
      <c r="L8" s="79" t="s">
        <v>149</v>
      </c>
      <c r="M8" s="80" t="s">
        <v>150</v>
      </c>
      <c r="N8" s="80" t="s">
        <v>50</v>
      </c>
      <c r="O8" s="79" t="s">
        <v>149</v>
      </c>
      <c r="P8" s="80" t="s">
        <v>150</v>
      </c>
      <c r="Q8" s="80" t="s">
        <v>50</v>
      </c>
    </row>
    <row r="9" spans="1:17" s="91" customFormat="1" ht="21.75" customHeight="1">
      <c r="A9" s="349" t="s">
        <v>23</v>
      </c>
      <c r="B9" s="155" t="s">
        <v>5</v>
      </c>
      <c r="C9" s="57">
        <v>2.044</v>
      </c>
      <c r="D9" s="9"/>
      <c r="E9" s="9"/>
      <c r="F9" s="53">
        <v>2.079</v>
      </c>
      <c r="G9" s="87"/>
      <c r="H9" s="88"/>
      <c r="I9" s="57">
        <v>2.118</v>
      </c>
      <c r="J9" s="9"/>
      <c r="K9" s="9"/>
      <c r="L9" s="156"/>
      <c r="M9" s="9"/>
      <c r="N9" s="9"/>
      <c r="O9" s="157">
        <f>L9+I9+F9+C9</f>
        <v>6.241</v>
      </c>
      <c r="P9" s="9"/>
      <c r="Q9" s="158"/>
    </row>
    <row r="10" spans="1:17" s="91" customFormat="1" ht="21.75" customHeight="1">
      <c r="A10" s="350"/>
      <c r="B10" s="155" t="s">
        <v>28</v>
      </c>
      <c r="C10" s="57">
        <v>0.17</v>
      </c>
      <c r="D10" s="9"/>
      <c r="E10" s="9"/>
      <c r="F10" s="53">
        <v>0.156</v>
      </c>
      <c r="G10" s="87"/>
      <c r="H10" s="88"/>
      <c r="I10" s="57">
        <v>0.166</v>
      </c>
      <c r="J10" s="9"/>
      <c r="K10" s="9"/>
      <c r="L10" s="156"/>
      <c r="M10" s="9"/>
      <c r="N10" s="9"/>
      <c r="O10" s="157">
        <f aca="true" t="shared" si="0" ref="O10:O18">L10+I10+F10+C10</f>
        <v>0.492</v>
      </c>
      <c r="P10" s="9"/>
      <c r="Q10" s="158"/>
    </row>
    <row r="11" spans="1:17" s="91" customFormat="1" ht="21.75" customHeight="1">
      <c r="A11" s="349" t="s">
        <v>24</v>
      </c>
      <c r="B11" s="155" t="s">
        <v>6</v>
      </c>
      <c r="C11" s="57">
        <v>1.051</v>
      </c>
      <c r="D11" s="9"/>
      <c r="E11" s="9"/>
      <c r="F11" s="53">
        <v>1.011</v>
      </c>
      <c r="G11" s="87"/>
      <c r="H11" s="88"/>
      <c r="I11" s="57">
        <v>1.053</v>
      </c>
      <c r="J11" s="9"/>
      <c r="K11" s="9"/>
      <c r="L11" s="156"/>
      <c r="M11" s="9"/>
      <c r="N11" s="9"/>
      <c r="O11" s="157">
        <f t="shared" si="0"/>
        <v>3.115</v>
      </c>
      <c r="P11" s="9"/>
      <c r="Q11" s="158"/>
    </row>
    <row r="12" spans="1:19" s="91" customFormat="1" ht="21.75" customHeight="1">
      <c r="A12" s="351"/>
      <c r="B12" s="155" t="s">
        <v>33</v>
      </c>
      <c r="C12" s="57">
        <v>0.265</v>
      </c>
      <c r="D12" s="9"/>
      <c r="E12" s="9"/>
      <c r="F12" s="53">
        <v>0.238</v>
      </c>
      <c r="G12" s="87"/>
      <c r="H12" s="88"/>
      <c r="I12" s="57">
        <v>0.242</v>
      </c>
      <c r="J12" s="9"/>
      <c r="K12" s="9"/>
      <c r="L12" s="156"/>
      <c r="M12" s="9"/>
      <c r="N12" s="9"/>
      <c r="O12" s="157">
        <f t="shared" si="0"/>
        <v>0.745</v>
      </c>
      <c r="P12" s="9"/>
      <c r="Q12" s="158"/>
      <c r="S12" s="92"/>
    </row>
    <row r="13" spans="1:18" s="91" customFormat="1" ht="21.75" customHeight="1">
      <c r="A13" s="352" t="s">
        <v>79</v>
      </c>
      <c r="B13" s="159" t="s">
        <v>7</v>
      </c>
      <c r="C13" s="57">
        <v>0.06</v>
      </c>
      <c r="D13" s="9"/>
      <c r="E13" s="9"/>
      <c r="F13" s="53">
        <v>0.055</v>
      </c>
      <c r="G13" s="87"/>
      <c r="H13" s="88"/>
      <c r="I13" s="57">
        <v>0.045</v>
      </c>
      <c r="J13" s="9"/>
      <c r="K13" s="9"/>
      <c r="L13" s="156"/>
      <c r="M13" s="9"/>
      <c r="N13" s="9"/>
      <c r="O13" s="157">
        <f t="shared" si="0"/>
        <v>0.16</v>
      </c>
      <c r="P13" s="9"/>
      <c r="Q13" s="158"/>
      <c r="R13" s="92"/>
    </row>
    <row r="14" spans="1:18" s="91" customFormat="1" ht="21.75" customHeight="1">
      <c r="A14" s="353"/>
      <c r="B14" s="159" t="s">
        <v>8</v>
      </c>
      <c r="C14" s="57">
        <v>0.092</v>
      </c>
      <c r="D14" s="9"/>
      <c r="E14" s="9"/>
      <c r="F14" s="53">
        <v>0.125</v>
      </c>
      <c r="G14" s="87"/>
      <c r="H14" s="88"/>
      <c r="I14" s="57">
        <v>0.101</v>
      </c>
      <c r="J14" s="9"/>
      <c r="K14" s="9"/>
      <c r="L14" s="156"/>
      <c r="M14" s="9"/>
      <c r="N14" s="9"/>
      <c r="O14" s="157">
        <f t="shared" si="0"/>
        <v>0.318</v>
      </c>
      <c r="P14" s="9"/>
      <c r="Q14" s="158"/>
      <c r="R14" s="92"/>
    </row>
    <row r="15" spans="1:18" s="91" customFormat="1" ht="21.75" customHeight="1">
      <c r="A15" s="353"/>
      <c r="B15" s="159" t="s">
        <v>37</v>
      </c>
      <c r="C15" s="57">
        <v>0.003</v>
      </c>
      <c r="D15" s="9"/>
      <c r="E15" s="9"/>
      <c r="F15" s="53">
        <v>0.033</v>
      </c>
      <c r="G15" s="87"/>
      <c r="H15" s="88"/>
      <c r="I15" s="57">
        <v>0.022</v>
      </c>
      <c r="J15" s="9"/>
      <c r="K15" s="9"/>
      <c r="L15" s="156"/>
      <c r="M15" s="9"/>
      <c r="N15" s="9"/>
      <c r="O15" s="157">
        <f t="shared" si="0"/>
        <v>0.058</v>
      </c>
      <c r="P15" s="9"/>
      <c r="Q15" s="158"/>
      <c r="R15" s="92"/>
    </row>
    <row r="16" spans="1:18" s="91" customFormat="1" ht="27.75" customHeight="1">
      <c r="A16" s="354"/>
      <c r="B16" s="159" t="s">
        <v>177</v>
      </c>
      <c r="C16" s="223">
        <v>0.023</v>
      </c>
      <c r="D16" s="57">
        <v>1.325</v>
      </c>
      <c r="E16" s="57">
        <v>0.306</v>
      </c>
      <c r="F16" s="224">
        <v>0.06</v>
      </c>
      <c r="G16" s="57">
        <v>3.414</v>
      </c>
      <c r="H16" s="58">
        <v>0.946</v>
      </c>
      <c r="I16" s="222">
        <v>0.085</v>
      </c>
      <c r="J16" s="57">
        <v>4.482</v>
      </c>
      <c r="K16" s="57">
        <v>1.316</v>
      </c>
      <c r="L16" s="156"/>
      <c r="M16" s="57"/>
      <c r="N16" s="57"/>
      <c r="O16" s="157">
        <f t="shared" si="0"/>
        <v>0.168</v>
      </c>
      <c r="P16" s="57">
        <f>D16+G16+J16+M16</f>
        <v>9.221</v>
      </c>
      <c r="Q16" s="160">
        <f>N16+K16+H16+E16</f>
        <v>2.568</v>
      </c>
      <c r="R16" s="92"/>
    </row>
    <row r="17" spans="1:17" s="91" customFormat="1" ht="21.75" customHeight="1">
      <c r="A17" s="161" t="s">
        <v>35</v>
      </c>
      <c r="B17" s="155" t="s">
        <v>25</v>
      </c>
      <c r="C17" s="57">
        <v>0</v>
      </c>
      <c r="D17" s="57">
        <v>0.042</v>
      </c>
      <c r="E17" s="9"/>
      <c r="F17" s="53">
        <v>0.003</v>
      </c>
      <c r="G17" s="57">
        <v>0</v>
      </c>
      <c r="H17" s="59"/>
      <c r="I17" s="57">
        <v>0.001</v>
      </c>
      <c r="J17" s="57">
        <v>0.042</v>
      </c>
      <c r="K17" s="9"/>
      <c r="L17" s="156"/>
      <c r="M17" s="57"/>
      <c r="N17" s="9"/>
      <c r="O17" s="157">
        <f t="shared" si="0"/>
        <v>0.004</v>
      </c>
      <c r="P17" s="57">
        <f>M17+J17+G17+D17</f>
        <v>0.084</v>
      </c>
      <c r="Q17" s="158"/>
    </row>
    <row r="18" spans="1:17" s="91" customFormat="1" ht="21.75" customHeight="1">
      <c r="A18" s="162" t="s">
        <v>30</v>
      </c>
      <c r="B18" s="163" t="s">
        <v>31</v>
      </c>
      <c r="C18" s="164">
        <v>0</v>
      </c>
      <c r="D18" s="10"/>
      <c r="E18" s="10"/>
      <c r="F18" s="53">
        <v>0</v>
      </c>
      <c r="G18" s="10"/>
      <c r="H18" s="60"/>
      <c r="I18" s="57">
        <v>0</v>
      </c>
      <c r="J18" s="10"/>
      <c r="K18" s="10"/>
      <c r="L18" s="165"/>
      <c r="M18" s="10"/>
      <c r="N18" s="10"/>
      <c r="O18" s="157">
        <f t="shared" si="0"/>
        <v>0</v>
      </c>
      <c r="P18" s="10"/>
      <c r="Q18" s="166"/>
    </row>
    <row r="19" spans="1:19" s="91" customFormat="1" ht="18" customHeight="1" thickBot="1">
      <c r="A19" s="6" t="s">
        <v>9</v>
      </c>
      <c r="B19" s="167"/>
      <c r="C19" s="168">
        <f>SUM(C9:C18)</f>
        <v>3.708</v>
      </c>
      <c r="D19" s="168">
        <f>SUM(D9:D18)</f>
        <v>1.367</v>
      </c>
      <c r="E19" s="168">
        <f>SUM(E9:E18)</f>
        <v>0.306</v>
      </c>
      <c r="F19" s="54">
        <f>SUM(F9:F18)</f>
        <v>3.7600000000000007</v>
      </c>
      <c r="G19" s="62">
        <f>SUM(G16:G18)</f>
        <v>3.414</v>
      </c>
      <c r="H19" s="61">
        <f>SUM(H9:H18)</f>
        <v>0.946</v>
      </c>
      <c r="I19" s="169">
        <f>SUM(I9:I18)</f>
        <v>3.8329999999999993</v>
      </c>
      <c r="J19" s="169">
        <f>SUM(J16:J18)</f>
        <v>4.524</v>
      </c>
      <c r="K19" s="169">
        <f>SUM(K16:K18)</f>
        <v>1.316</v>
      </c>
      <c r="L19" s="169">
        <f>SUM(L9:L18)</f>
        <v>0</v>
      </c>
      <c r="M19" s="169"/>
      <c r="N19" s="169">
        <v>0</v>
      </c>
      <c r="O19" s="169">
        <f>SUM(O9:O18)</f>
        <v>11.300999999999997</v>
      </c>
      <c r="P19" s="169">
        <f>SUM(P16:P18)</f>
        <v>9.305</v>
      </c>
      <c r="Q19" s="170">
        <f>SUM(Q16:Q17)</f>
        <v>2.568</v>
      </c>
      <c r="S19" s="99"/>
    </row>
    <row r="20" spans="1:19" s="91" customFormat="1" ht="18" customHeight="1">
      <c r="A20" s="171"/>
      <c r="B20" s="172"/>
      <c r="C20" s="173"/>
      <c r="D20" s="173"/>
      <c r="E20" s="173"/>
      <c r="F20" s="174"/>
      <c r="G20" s="174"/>
      <c r="H20" s="174"/>
      <c r="I20" s="110"/>
      <c r="J20" s="110"/>
      <c r="K20" s="110"/>
      <c r="L20" s="110"/>
      <c r="M20" s="110"/>
      <c r="N20" s="110"/>
      <c r="O20" s="110"/>
      <c r="P20" s="110"/>
      <c r="Q20" s="110"/>
      <c r="S20" s="99"/>
    </row>
    <row r="21" spans="1:19" s="91" customFormat="1" ht="12.75">
      <c r="A21" s="100"/>
      <c r="B21" s="101"/>
      <c r="C21" s="101"/>
      <c r="D21" s="101"/>
      <c r="E21" s="101"/>
      <c r="L21" s="101"/>
      <c r="M21" s="101"/>
      <c r="N21" s="101"/>
      <c r="O21" s="211"/>
      <c r="P21" s="101"/>
      <c r="S21" s="102"/>
    </row>
    <row r="22" spans="1:19" s="91" customFormat="1" ht="12.75">
      <c r="A22" s="100"/>
      <c r="B22" s="101"/>
      <c r="C22" s="101"/>
      <c r="D22" s="101"/>
      <c r="E22" s="101"/>
      <c r="L22" s="101"/>
      <c r="M22" s="101"/>
      <c r="N22" s="101"/>
      <c r="O22" s="101"/>
      <c r="P22" s="101"/>
      <c r="S22" s="102"/>
    </row>
    <row r="23" spans="1:19" s="91" customFormat="1" ht="12.75">
      <c r="A23" s="100"/>
      <c r="B23" s="101"/>
      <c r="C23" s="101"/>
      <c r="D23" s="101"/>
      <c r="E23" s="101"/>
      <c r="L23" s="101"/>
      <c r="M23" s="101"/>
      <c r="N23" s="101"/>
      <c r="O23" s="101"/>
      <c r="P23" s="101"/>
      <c r="S23" s="102"/>
    </row>
    <row r="24" spans="1:17" s="91" customFormat="1" ht="20.25">
      <c r="A24" s="355" t="s">
        <v>51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</row>
    <row r="25" spans="1:16" s="91" customFormat="1" ht="16.5" thickBot="1">
      <c r="A25" s="175"/>
      <c r="B25" s="101"/>
      <c r="C25" s="101"/>
      <c r="D25" s="101"/>
      <c r="E25" s="101"/>
      <c r="L25" s="101"/>
      <c r="M25" s="101"/>
      <c r="N25" s="101"/>
      <c r="O25" s="101"/>
      <c r="P25" s="101"/>
    </row>
    <row r="26" spans="1:17" s="91" customFormat="1" ht="24.75" customHeight="1">
      <c r="A26" s="303" t="s">
        <v>18</v>
      </c>
      <c r="B26" s="299" t="s">
        <v>1</v>
      </c>
      <c r="C26" s="317" t="s">
        <v>19</v>
      </c>
      <c r="D26" s="302"/>
      <c r="E26" s="346"/>
      <c r="F26" s="317" t="s">
        <v>32</v>
      </c>
      <c r="G26" s="302"/>
      <c r="H26" s="346"/>
      <c r="I26" s="347" t="s">
        <v>20</v>
      </c>
      <c r="J26" s="314"/>
      <c r="K26" s="331"/>
      <c r="L26" s="317" t="s">
        <v>21</v>
      </c>
      <c r="M26" s="302"/>
      <c r="N26" s="346"/>
      <c r="O26" s="356" t="s">
        <v>49</v>
      </c>
      <c r="P26" s="357"/>
      <c r="Q26" s="358"/>
    </row>
    <row r="27" spans="1:17" s="91" customFormat="1" ht="41.25" customHeight="1">
      <c r="A27" s="304"/>
      <c r="B27" s="300"/>
      <c r="C27" s="79" t="s">
        <v>149</v>
      </c>
      <c r="D27" s="80" t="s">
        <v>150</v>
      </c>
      <c r="E27" s="80" t="s">
        <v>50</v>
      </c>
      <c r="F27" s="79" t="s">
        <v>149</v>
      </c>
      <c r="G27" s="80" t="s">
        <v>150</v>
      </c>
      <c r="H27" s="80" t="s">
        <v>50</v>
      </c>
      <c r="I27" s="79" t="s">
        <v>149</v>
      </c>
      <c r="J27" s="80" t="s">
        <v>150</v>
      </c>
      <c r="K27" s="80" t="s">
        <v>50</v>
      </c>
      <c r="L27" s="79" t="s">
        <v>149</v>
      </c>
      <c r="M27" s="80" t="s">
        <v>150</v>
      </c>
      <c r="N27" s="80" t="s">
        <v>50</v>
      </c>
      <c r="O27" s="79" t="s">
        <v>149</v>
      </c>
      <c r="P27" s="80" t="s">
        <v>150</v>
      </c>
      <c r="Q27" s="80" t="s">
        <v>50</v>
      </c>
    </row>
    <row r="28" spans="1:17" s="91" customFormat="1" ht="25.5" customHeight="1">
      <c r="A28" s="349" t="s">
        <v>23</v>
      </c>
      <c r="B28" s="3" t="s">
        <v>5</v>
      </c>
      <c r="C28" s="57">
        <v>1</v>
      </c>
      <c r="D28" s="9"/>
      <c r="E28" s="9"/>
      <c r="F28" s="38">
        <v>1.013</v>
      </c>
      <c r="G28" s="1"/>
      <c r="H28" s="11"/>
      <c r="I28" s="164">
        <v>1.024</v>
      </c>
      <c r="J28" s="9"/>
      <c r="K28" s="9"/>
      <c r="L28" s="176"/>
      <c r="M28" s="9"/>
      <c r="N28" s="9"/>
      <c r="O28" s="177">
        <f>L28+I28+F28+C28</f>
        <v>3.037</v>
      </c>
      <c r="P28" s="9"/>
      <c r="Q28" s="158"/>
    </row>
    <row r="29" spans="1:17" s="91" customFormat="1" ht="25.5" customHeight="1">
      <c r="A29" s="350"/>
      <c r="B29" s="3" t="s">
        <v>28</v>
      </c>
      <c r="C29" s="57">
        <v>0.29</v>
      </c>
      <c r="D29" s="9"/>
      <c r="E29" s="9"/>
      <c r="F29" s="38">
        <v>0.266</v>
      </c>
      <c r="G29" s="1"/>
      <c r="H29" s="11"/>
      <c r="I29" s="164">
        <v>0.283</v>
      </c>
      <c r="J29" s="9"/>
      <c r="K29" s="9"/>
      <c r="L29" s="176"/>
      <c r="M29" s="9"/>
      <c r="N29" s="9"/>
      <c r="O29" s="177">
        <f aca="true" t="shared" si="1" ref="O29:O37">L29+I29+F29+C29</f>
        <v>0.839</v>
      </c>
      <c r="P29" s="9"/>
      <c r="Q29" s="158"/>
    </row>
    <row r="30" spans="1:17" s="91" customFormat="1" ht="25.5" customHeight="1">
      <c r="A30" s="359" t="s">
        <v>24</v>
      </c>
      <c r="B30" s="3" t="s">
        <v>6</v>
      </c>
      <c r="C30" s="57">
        <v>0.482</v>
      </c>
      <c r="D30" s="9"/>
      <c r="E30" s="9"/>
      <c r="F30" s="38">
        <v>0.464</v>
      </c>
      <c r="G30" s="1"/>
      <c r="H30" s="11"/>
      <c r="I30" s="164">
        <v>0.479</v>
      </c>
      <c r="J30" s="9"/>
      <c r="K30" s="9"/>
      <c r="L30" s="176"/>
      <c r="M30" s="9"/>
      <c r="N30" s="9"/>
      <c r="O30" s="177">
        <f t="shared" si="1"/>
        <v>1.425</v>
      </c>
      <c r="P30" s="9"/>
      <c r="Q30" s="158"/>
    </row>
    <row r="31" spans="1:17" s="91" customFormat="1" ht="25.5" customHeight="1">
      <c r="A31" s="304"/>
      <c r="B31" s="3" t="s">
        <v>33</v>
      </c>
      <c r="C31" s="57">
        <v>0.479</v>
      </c>
      <c r="D31" s="9"/>
      <c r="E31" s="9"/>
      <c r="F31" s="38">
        <v>0.431</v>
      </c>
      <c r="G31" s="1"/>
      <c r="H31" s="11"/>
      <c r="I31" s="164">
        <v>0.438</v>
      </c>
      <c r="J31" s="9"/>
      <c r="K31" s="9"/>
      <c r="L31" s="176"/>
      <c r="M31" s="9"/>
      <c r="N31" s="9"/>
      <c r="O31" s="177">
        <f t="shared" si="1"/>
        <v>1.3479999999999999</v>
      </c>
      <c r="P31" s="9"/>
      <c r="Q31" s="158"/>
    </row>
    <row r="32" spans="1:17" s="91" customFormat="1" ht="25.5" customHeight="1">
      <c r="A32" s="349" t="s">
        <v>29</v>
      </c>
      <c r="B32" s="3" t="s">
        <v>7</v>
      </c>
      <c r="C32" s="57">
        <v>0.06</v>
      </c>
      <c r="D32" s="9"/>
      <c r="E32" s="9"/>
      <c r="F32" s="38">
        <v>0.037</v>
      </c>
      <c r="G32" s="1"/>
      <c r="H32" s="11"/>
      <c r="I32" s="164">
        <v>0.03</v>
      </c>
      <c r="J32" s="9"/>
      <c r="K32" s="9"/>
      <c r="L32" s="176"/>
      <c r="M32" s="9"/>
      <c r="N32" s="9"/>
      <c r="O32" s="177">
        <f t="shared" si="1"/>
        <v>0.127</v>
      </c>
      <c r="P32" s="9"/>
      <c r="Q32" s="158"/>
    </row>
    <row r="33" spans="1:17" s="91" customFormat="1" ht="25.5" customHeight="1">
      <c r="A33" s="351"/>
      <c r="B33" s="3" t="s">
        <v>8</v>
      </c>
      <c r="C33" s="57">
        <v>0.092</v>
      </c>
      <c r="D33" s="9"/>
      <c r="E33" s="9"/>
      <c r="F33" s="38">
        <v>0.05</v>
      </c>
      <c r="G33" s="1"/>
      <c r="H33" s="11"/>
      <c r="I33" s="164">
        <v>0.04</v>
      </c>
      <c r="J33" s="9"/>
      <c r="K33" s="9"/>
      <c r="L33" s="176"/>
      <c r="M33" s="9"/>
      <c r="N33" s="9"/>
      <c r="O33" s="177">
        <f t="shared" si="1"/>
        <v>0.182</v>
      </c>
      <c r="P33" s="9"/>
      <c r="Q33" s="158"/>
    </row>
    <row r="34" spans="1:17" s="91" customFormat="1" ht="25.5" customHeight="1">
      <c r="A34" s="351"/>
      <c r="B34" s="3" t="s">
        <v>37</v>
      </c>
      <c r="C34" s="57">
        <v>0.006</v>
      </c>
      <c r="D34" s="9"/>
      <c r="E34" s="9"/>
      <c r="F34" s="38">
        <v>0.079</v>
      </c>
      <c r="G34" s="1"/>
      <c r="H34" s="11"/>
      <c r="I34" s="164">
        <v>0.054</v>
      </c>
      <c r="J34" s="9"/>
      <c r="K34" s="9"/>
      <c r="L34" s="176"/>
      <c r="M34" s="9"/>
      <c r="N34" s="9"/>
      <c r="O34" s="177">
        <f t="shared" si="1"/>
        <v>0.139</v>
      </c>
      <c r="P34" s="9"/>
      <c r="Q34" s="158"/>
    </row>
    <row r="35" spans="1:17" s="91" customFormat="1" ht="25.5" customHeight="1">
      <c r="A35" s="350"/>
      <c r="B35" s="3" t="s">
        <v>13</v>
      </c>
      <c r="C35" s="57">
        <v>0.056</v>
      </c>
      <c r="D35" s="178">
        <v>3.47</v>
      </c>
      <c r="E35" s="178">
        <v>0.801</v>
      </c>
      <c r="F35" s="38">
        <v>0.148</v>
      </c>
      <c r="G35" s="39">
        <v>8.943</v>
      </c>
      <c r="H35" s="63">
        <v>2.838</v>
      </c>
      <c r="I35" s="164">
        <v>0.209</v>
      </c>
      <c r="J35" s="178">
        <v>11.744</v>
      </c>
      <c r="K35" s="178">
        <v>3.948</v>
      </c>
      <c r="L35" s="176"/>
      <c r="M35" s="178"/>
      <c r="N35" s="178"/>
      <c r="O35" s="177">
        <f t="shared" si="1"/>
        <v>0.413</v>
      </c>
      <c r="P35" s="178">
        <f>M35+J35+G35+D35</f>
        <v>24.156999999999996</v>
      </c>
      <c r="Q35" s="178">
        <f>N35+K35+H35+E35</f>
        <v>7.587</v>
      </c>
    </row>
    <row r="36" spans="1:17" s="91" customFormat="1" ht="25.5" customHeight="1">
      <c r="A36" s="179" t="s">
        <v>35</v>
      </c>
      <c r="B36" s="7" t="s">
        <v>25</v>
      </c>
      <c r="C36" s="57">
        <v>0.002</v>
      </c>
      <c r="D36" s="57">
        <v>0.292</v>
      </c>
      <c r="E36" s="9"/>
      <c r="F36" s="38">
        <v>0.003</v>
      </c>
      <c r="G36" s="39">
        <v>0.318</v>
      </c>
      <c r="H36" s="64"/>
      <c r="I36" s="220">
        <v>0.004</v>
      </c>
      <c r="J36" s="57">
        <v>0.306</v>
      </c>
      <c r="K36" s="9"/>
      <c r="L36" s="180"/>
      <c r="M36" s="57"/>
      <c r="N36" s="9"/>
      <c r="O36" s="177">
        <f t="shared" si="1"/>
        <v>0.009000000000000001</v>
      </c>
      <c r="P36" s="57">
        <f>M36+J36+G36+D36</f>
        <v>0.9159999999999999</v>
      </c>
      <c r="Q36" s="158"/>
    </row>
    <row r="37" spans="1:17" s="91" customFormat="1" ht="25.5" customHeight="1" thickBot="1">
      <c r="A37" s="181" t="s">
        <v>30</v>
      </c>
      <c r="B37" s="8" t="s">
        <v>31</v>
      </c>
      <c r="C37" s="57">
        <v>0.002</v>
      </c>
      <c r="D37" s="9"/>
      <c r="E37" s="9"/>
      <c r="F37" s="37">
        <v>0</v>
      </c>
      <c r="G37" s="43"/>
      <c r="H37" s="64"/>
      <c r="I37" s="221">
        <v>0</v>
      </c>
      <c r="J37" s="9"/>
      <c r="K37" s="9"/>
      <c r="L37" s="182"/>
      <c r="M37" s="9"/>
      <c r="N37" s="9"/>
      <c r="O37" s="177">
        <f t="shared" si="1"/>
        <v>0.002</v>
      </c>
      <c r="P37" s="9"/>
      <c r="Q37" s="158"/>
    </row>
    <row r="38" spans="1:17" s="91" customFormat="1" ht="19.5" customHeight="1" thickBot="1">
      <c r="A38" s="105" t="s">
        <v>9</v>
      </c>
      <c r="B38" s="106"/>
      <c r="C38" s="183">
        <f>SUM(C28:C37)</f>
        <v>2.4689999999999994</v>
      </c>
      <c r="D38" s="183">
        <f>SUM(D35:D37)</f>
        <v>3.762</v>
      </c>
      <c r="E38" s="183">
        <f>SUM(E28:E37)</f>
        <v>0.801</v>
      </c>
      <c r="F38" s="36">
        <v>2.49</v>
      </c>
      <c r="G38" s="65">
        <f>SUM(G35:G37)</f>
        <v>9.261</v>
      </c>
      <c r="H38" s="66">
        <f>SUM(H28:H37)</f>
        <v>2.838</v>
      </c>
      <c r="I38" s="184">
        <v>2.56</v>
      </c>
      <c r="J38" s="184">
        <v>12.049</v>
      </c>
      <c r="K38" s="184">
        <f>SUM(K35:K37)</f>
        <v>3.948</v>
      </c>
      <c r="L38" s="184">
        <f>SUM(L28:L37)</f>
        <v>0</v>
      </c>
      <c r="M38" s="184"/>
      <c r="N38" s="184">
        <f>SUM(N28:N37)</f>
        <v>0</v>
      </c>
      <c r="O38" s="184">
        <f>SUM(O28:O37)</f>
        <v>7.521000000000001</v>
      </c>
      <c r="P38" s="184">
        <f>SUM(P33:P37)</f>
        <v>25.072999999999997</v>
      </c>
      <c r="Q38" s="185">
        <f>E38+H38+K38+N38</f>
        <v>7.587</v>
      </c>
    </row>
    <row r="39" spans="1:17" s="111" customFormat="1" ht="19.5" customHeight="1">
      <c r="A39" s="107"/>
      <c r="B39" s="108"/>
      <c r="C39" s="109"/>
      <c r="D39" s="109"/>
      <c r="E39" s="109"/>
      <c r="F39" s="109"/>
      <c r="G39" s="109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ht="20.25" customHeight="1">
      <c r="A40" s="294" t="s">
        <v>52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</row>
    <row r="41" spans="1:17" ht="20.25" customHeight="1">
      <c r="A41" s="292" t="s">
        <v>53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</row>
    <row r="42" spans="1:15" s="91" customFormat="1" ht="16.5" customHeight="1" thickBot="1">
      <c r="A42" s="112"/>
      <c r="B42" s="101"/>
      <c r="C42" s="101"/>
      <c r="D42" s="101"/>
      <c r="E42" s="101"/>
      <c r="O42" s="210"/>
    </row>
    <row r="43" spans="5:17" s="91" customFormat="1" ht="68.25" customHeight="1">
      <c r="E43" s="330" t="s">
        <v>67</v>
      </c>
      <c r="F43" s="331"/>
      <c r="G43" s="186" t="s">
        <v>151</v>
      </c>
      <c r="H43" s="186" t="s">
        <v>152</v>
      </c>
      <c r="I43" s="186" t="s">
        <v>178</v>
      </c>
      <c r="J43" s="186" t="s">
        <v>153</v>
      </c>
      <c r="K43" s="187" t="s">
        <v>154</v>
      </c>
      <c r="O43" s="113"/>
      <c r="P43" s="113"/>
      <c r="Q43" s="101"/>
    </row>
    <row r="44" spans="5:17" s="91" customFormat="1" ht="27.75" customHeight="1">
      <c r="E44" s="322" t="s">
        <v>96</v>
      </c>
      <c r="F44" s="323"/>
      <c r="G44" s="188">
        <v>2.403</v>
      </c>
      <c r="H44" s="188">
        <v>66.165</v>
      </c>
      <c r="I44" s="188">
        <v>159.02</v>
      </c>
      <c r="J44" s="188">
        <v>533.814</v>
      </c>
      <c r="K44" s="189">
        <v>84.887</v>
      </c>
      <c r="O44" s="114"/>
      <c r="P44" s="114"/>
      <c r="Q44" s="101"/>
    </row>
    <row r="45" spans="5:17" s="91" customFormat="1" ht="27.75" customHeight="1">
      <c r="E45" s="322" t="s">
        <v>155</v>
      </c>
      <c r="F45" s="323"/>
      <c r="G45" s="69">
        <v>3.706</v>
      </c>
      <c r="H45" s="69">
        <v>72.435</v>
      </c>
      <c r="I45" s="188">
        <v>268.44</v>
      </c>
      <c r="J45" s="69">
        <v>548.952</v>
      </c>
      <c r="K45" s="29">
        <v>147.361</v>
      </c>
      <c r="O45" s="114"/>
      <c r="P45" s="114"/>
      <c r="Q45" s="101"/>
    </row>
    <row r="46" spans="5:17" s="91" customFormat="1" ht="27.75" customHeight="1">
      <c r="E46" s="322" t="s">
        <v>20</v>
      </c>
      <c r="F46" s="323"/>
      <c r="G46" s="188">
        <v>3.607</v>
      </c>
      <c r="H46" s="188">
        <v>72.994</v>
      </c>
      <c r="I46" s="188">
        <v>263.271</v>
      </c>
      <c r="J46" s="188">
        <v>564.422</v>
      </c>
      <c r="K46" s="188">
        <v>148.596</v>
      </c>
      <c r="O46" s="115"/>
      <c r="P46" s="115"/>
      <c r="Q46" s="101"/>
    </row>
    <row r="47" spans="5:17" s="91" customFormat="1" ht="27.75" customHeight="1">
      <c r="E47" s="322" t="s">
        <v>156</v>
      </c>
      <c r="F47" s="323"/>
      <c r="G47" s="192"/>
      <c r="H47" s="192"/>
      <c r="I47" s="190"/>
      <c r="J47" s="192"/>
      <c r="K47" s="191"/>
      <c r="O47" s="116"/>
      <c r="P47" s="116"/>
      <c r="Q47" s="101"/>
    </row>
    <row r="48" spans="5:17" s="91" customFormat="1" ht="27.75" customHeight="1" thickBot="1">
      <c r="E48" s="324" t="s">
        <v>22</v>
      </c>
      <c r="F48" s="325"/>
      <c r="G48" s="193">
        <f>SUM(G44:G47)</f>
        <v>9.716000000000001</v>
      </c>
      <c r="H48" s="193">
        <v>0</v>
      </c>
      <c r="I48" s="193">
        <f>SUM(I44:I47)</f>
        <v>690.731</v>
      </c>
      <c r="J48" s="193">
        <v>0</v>
      </c>
      <c r="K48" s="193">
        <f>SUM(K44:K47)</f>
        <v>380.844</v>
      </c>
      <c r="O48" s="117"/>
      <c r="P48" s="117"/>
      <c r="Q48" s="101"/>
    </row>
    <row r="49" spans="1:17" s="91" customFormat="1" ht="27.75" customHeight="1">
      <c r="A49" s="171"/>
      <c r="B49" s="122"/>
      <c r="C49" s="122"/>
      <c r="D49" s="122"/>
      <c r="E49" s="122"/>
      <c r="F49" s="122"/>
      <c r="H49" s="117"/>
      <c r="K49" s="117"/>
      <c r="O49" s="117"/>
      <c r="P49" s="117"/>
      <c r="Q49" s="101"/>
    </row>
    <row r="50" spans="1:17" s="91" customFormat="1" ht="31.5" customHeight="1">
      <c r="A50" s="292" t="s">
        <v>54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</row>
    <row r="51" spans="1:15" s="91" customFormat="1" ht="31.5" customHeight="1" thickBot="1">
      <c r="A51" s="287" t="s">
        <v>55</v>
      </c>
      <c r="B51" s="287"/>
      <c r="C51" s="287"/>
      <c r="D51" s="287"/>
      <c r="E51" s="287"/>
      <c r="F51" s="287"/>
      <c r="I51" s="287" t="s">
        <v>56</v>
      </c>
      <c r="J51" s="287"/>
      <c r="K51" s="287"/>
      <c r="L51" s="287"/>
      <c r="M51" s="287"/>
      <c r="N51" s="287"/>
      <c r="O51" s="287"/>
    </row>
    <row r="52" spans="1:31" s="91" customFormat="1" ht="73.5" customHeight="1">
      <c r="A52" s="127" t="s">
        <v>67</v>
      </c>
      <c r="B52" s="67" t="s">
        <v>73</v>
      </c>
      <c r="C52" s="67" t="s">
        <v>76</v>
      </c>
      <c r="D52" s="67" t="s">
        <v>74</v>
      </c>
      <c r="E52" s="67" t="s">
        <v>75</v>
      </c>
      <c r="F52" s="73" t="s">
        <v>71</v>
      </c>
      <c r="G52" s="101"/>
      <c r="H52" s="113"/>
      <c r="I52" s="330" t="s">
        <v>67</v>
      </c>
      <c r="J52" s="331"/>
      <c r="K52" s="67" t="s">
        <v>73</v>
      </c>
      <c r="L52" s="67" t="s">
        <v>157</v>
      </c>
      <c r="M52" s="67" t="s">
        <v>158</v>
      </c>
      <c r="N52" s="67" t="s">
        <v>159</v>
      </c>
      <c r="O52" s="73" t="s">
        <v>71</v>
      </c>
      <c r="P52" s="113"/>
      <c r="Q52" s="76"/>
      <c r="R52" s="76"/>
      <c r="S52" s="76"/>
      <c r="T52" s="76"/>
      <c r="U52" s="76"/>
      <c r="V52" s="76"/>
      <c r="W52" s="118"/>
      <c r="X52" s="76"/>
      <c r="Y52" s="76"/>
      <c r="Z52" s="76"/>
      <c r="AA52" s="76"/>
      <c r="AB52" s="76"/>
      <c r="AC52" s="76"/>
      <c r="AD52" s="76"/>
      <c r="AE52" s="76"/>
    </row>
    <row r="53" spans="1:31" s="91" customFormat="1" ht="27.75" customHeight="1">
      <c r="A53" s="128" t="s">
        <v>70</v>
      </c>
      <c r="B53" s="14">
        <v>0.74</v>
      </c>
      <c r="C53" s="14">
        <v>1363.079</v>
      </c>
      <c r="D53" s="14">
        <v>1.008</v>
      </c>
      <c r="E53" s="14">
        <v>533.814</v>
      </c>
      <c r="F53" s="15">
        <v>1.889</v>
      </c>
      <c r="G53" s="101"/>
      <c r="H53" s="114"/>
      <c r="I53" s="322" t="s">
        <v>96</v>
      </c>
      <c r="J53" s="323"/>
      <c r="K53" s="14">
        <v>2.717</v>
      </c>
      <c r="L53" s="14">
        <v>1491.121</v>
      </c>
      <c r="M53" s="14">
        <v>4.051</v>
      </c>
      <c r="N53" s="14">
        <v>533.814</v>
      </c>
      <c r="O53" s="15">
        <v>7.589</v>
      </c>
      <c r="P53" s="114"/>
      <c r="Q53" s="76"/>
      <c r="R53" s="76"/>
      <c r="S53" s="76"/>
      <c r="T53" s="76"/>
      <c r="U53" s="76"/>
      <c r="V53" s="76"/>
      <c r="W53" s="118"/>
      <c r="X53" s="76"/>
      <c r="Y53" s="76"/>
      <c r="Z53" s="76"/>
      <c r="AA53" s="76"/>
      <c r="AB53" s="76"/>
      <c r="AC53" s="76"/>
      <c r="AD53" s="76"/>
      <c r="AE53" s="76"/>
    </row>
    <row r="54" spans="1:31" s="91" customFormat="1" ht="27.75" customHeight="1">
      <c r="A54" s="128" t="s">
        <v>160</v>
      </c>
      <c r="B54" s="69">
        <v>0.842</v>
      </c>
      <c r="C54" s="69">
        <v>1373.977</v>
      </c>
      <c r="D54" s="69">
        <v>1.157</v>
      </c>
      <c r="E54" s="69">
        <v>548.952</v>
      </c>
      <c r="F54" s="29">
        <v>2.108</v>
      </c>
      <c r="G54" s="101"/>
      <c r="H54" s="115"/>
      <c r="I54" s="322" t="s">
        <v>155</v>
      </c>
      <c r="J54" s="323"/>
      <c r="K54" s="69">
        <v>3.076</v>
      </c>
      <c r="L54" s="69">
        <v>1502.951</v>
      </c>
      <c r="M54" s="69">
        <v>4.624</v>
      </c>
      <c r="N54" s="69">
        <v>548.952</v>
      </c>
      <c r="O54" s="29">
        <v>8.423</v>
      </c>
      <c r="P54" s="115"/>
      <c r="Q54" s="76"/>
      <c r="R54" s="76"/>
      <c r="S54" s="76"/>
      <c r="T54" s="76"/>
      <c r="U54" s="76"/>
      <c r="V54" s="76"/>
      <c r="W54" s="118"/>
      <c r="X54" s="76"/>
      <c r="Y54" s="76"/>
      <c r="Z54" s="76"/>
      <c r="AA54" s="76"/>
      <c r="AB54" s="76"/>
      <c r="AC54" s="76"/>
      <c r="AD54" s="76"/>
      <c r="AE54" s="76"/>
    </row>
    <row r="55" spans="1:31" s="91" customFormat="1" ht="32.25" customHeight="1">
      <c r="A55" s="128" t="s">
        <v>65</v>
      </c>
      <c r="B55" s="69">
        <v>0.817</v>
      </c>
      <c r="C55" s="69">
        <v>915.466</v>
      </c>
      <c r="D55" s="69">
        <v>0.748</v>
      </c>
      <c r="E55" s="69">
        <v>564.422</v>
      </c>
      <c r="F55" s="29">
        <v>1.325</v>
      </c>
      <c r="G55" s="101"/>
      <c r="H55" s="115"/>
      <c r="I55" s="322" t="s">
        <v>20</v>
      </c>
      <c r="J55" s="323"/>
      <c r="K55" s="69">
        <v>2.992</v>
      </c>
      <c r="L55" s="69">
        <v>912.614</v>
      </c>
      <c r="M55" s="69">
        <v>2.731</v>
      </c>
      <c r="N55" s="69">
        <v>564.422</v>
      </c>
      <c r="O55" s="29">
        <v>4.838</v>
      </c>
      <c r="P55" s="115"/>
      <c r="Q55" s="76"/>
      <c r="R55" s="76"/>
      <c r="S55" s="76"/>
      <c r="T55" s="76"/>
      <c r="U55" s="76"/>
      <c r="V55" s="76"/>
      <c r="W55" s="118"/>
      <c r="X55" s="76"/>
      <c r="Y55" s="76"/>
      <c r="Z55" s="76"/>
      <c r="AA55" s="76"/>
      <c r="AB55" s="76"/>
      <c r="AC55" s="76"/>
      <c r="AD55" s="76"/>
      <c r="AE55" s="76"/>
    </row>
    <row r="56" spans="1:31" s="91" customFormat="1" ht="27.75" customHeight="1">
      <c r="A56" s="128" t="s">
        <v>161</v>
      </c>
      <c r="B56" s="18"/>
      <c r="C56" s="18"/>
      <c r="D56" s="18"/>
      <c r="E56" s="18"/>
      <c r="F56" s="19"/>
      <c r="G56" s="101"/>
      <c r="H56" s="116"/>
      <c r="I56" s="322" t="s">
        <v>156</v>
      </c>
      <c r="J56" s="323"/>
      <c r="K56" s="18"/>
      <c r="L56" s="18"/>
      <c r="M56" s="18"/>
      <c r="N56" s="18"/>
      <c r="O56" s="19"/>
      <c r="P56" s="116"/>
      <c r="Q56" s="76"/>
      <c r="R56" s="76"/>
      <c r="S56" s="76"/>
      <c r="T56" s="76"/>
      <c r="U56" s="76"/>
      <c r="V56" s="76"/>
      <c r="W56" s="118"/>
      <c r="X56" s="76"/>
      <c r="Y56" s="76"/>
      <c r="Z56" s="76"/>
      <c r="AA56" s="76"/>
      <c r="AB56" s="76"/>
      <c r="AC56" s="76"/>
      <c r="AD56" s="76"/>
      <c r="AE56" s="76"/>
    </row>
    <row r="57" spans="1:31" s="91" customFormat="1" ht="35.25" customHeight="1" thickBot="1">
      <c r="A57" s="6" t="s">
        <v>22</v>
      </c>
      <c r="B57" s="16">
        <f>SUM(B53:B56)</f>
        <v>2.399</v>
      </c>
      <c r="C57" s="16">
        <v>0</v>
      </c>
      <c r="D57" s="16">
        <f>SUM(D53:D56)</f>
        <v>2.9130000000000003</v>
      </c>
      <c r="E57" s="16">
        <v>0</v>
      </c>
      <c r="F57" s="16">
        <f>SUM(F53:F56)</f>
        <v>5.322</v>
      </c>
      <c r="G57" s="119"/>
      <c r="H57" s="114"/>
      <c r="I57" s="324" t="s">
        <v>22</v>
      </c>
      <c r="J57" s="325"/>
      <c r="K57" s="16">
        <f>SUM(K53:K56)</f>
        <v>8.785</v>
      </c>
      <c r="L57" s="16">
        <v>0</v>
      </c>
      <c r="M57" s="16">
        <f>SUM(M53:M56)</f>
        <v>11.406</v>
      </c>
      <c r="N57" s="16">
        <v>0</v>
      </c>
      <c r="O57" s="16">
        <f>SUM(O53:O56)</f>
        <v>20.85</v>
      </c>
      <c r="P57" s="114"/>
      <c r="Q57" s="76"/>
      <c r="R57" s="76"/>
      <c r="S57" s="76"/>
      <c r="T57" s="76"/>
      <c r="U57" s="76"/>
      <c r="V57" s="76"/>
      <c r="W57" s="118"/>
      <c r="X57" s="76"/>
      <c r="Y57" s="76"/>
      <c r="Z57" s="76"/>
      <c r="AA57" s="76"/>
      <c r="AB57" s="76"/>
      <c r="AC57" s="76"/>
      <c r="AD57" s="76"/>
      <c r="AE57" s="76"/>
    </row>
    <row r="58" spans="1:31" s="91" customFormat="1" ht="25.5" customHeight="1" thickBot="1">
      <c r="A58" s="123"/>
      <c r="B58" s="123"/>
      <c r="C58" s="123"/>
      <c r="D58" s="123"/>
      <c r="E58" s="287" t="s">
        <v>57</v>
      </c>
      <c r="F58" s="287"/>
      <c r="G58" s="287"/>
      <c r="H58" s="287"/>
      <c r="I58" s="287"/>
      <c r="J58" s="287"/>
      <c r="K58" s="287"/>
      <c r="L58" s="122"/>
      <c r="M58" s="122"/>
      <c r="N58" s="122"/>
      <c r="O58" s="114"/>
      <c r="P58" s="114"/>
      <c r="Q58" s="76"/>
      <c r="R58" s="76"/>
      <c r="S58" s="76"/>
      <c r="T58" s="76"/>
      <c r="U58" s="76"/>
      <c r="V58" s="76"/>
      <c r="W58" s="118"/>
      <c r="X58" s="76"/>
      <c r="Y58" s="76"/>
      <c r="Z58" s="76"/>
      <c r="AA58" s="76"/>
      <c r="AB58" s="76"/>
      <c r="AC58" s="76"/>
      <c r="AD58" s="76"/>
      <c r="AE58" s="76"/>
    </row>
    <row r="59" spans="5:31" s="91" customFormat="1" ht="47.25" customHeight="1">
      <c r="E59" s="330" t="s">
        <v>67</v>
      </c>
      <c r="F59" s="331"/>
      <c r="G59" s="67" t="s">
        <v>73</v>
      </c>
      <c r="H59" s="67" t="s">
        <v>157</v>
      </c>
      <c r="I59" s="67" t="s">
        <v>158</v>
      </c>
      <c r="J59" s="67" t="s">
        <v>159</v>
      </c>
      <c r="K59" s="73" t="s">
        <v>71</v>
      </c>
      <c r="L59" s="114"/>
      <c r="M59" s="76"/>
      <c r="N59" s="114"/>
      <c r="O59" s="76"/>
      <c r="P59" s="114"/>
      <c r="Q59" s="76"/>
      <c r="R59" s="76"/>
      <c r="S59" s="76"/>
      <c r="T59" s="76"/>
      <c r="U59" s="76"/>
      <c r="V59" s="76"/>
      <c r="W59" s="118"/>
      <c r="X59" s="76"/>
      <c r="Y59" s="76"/>
      <c r="Z59" s="76"/>
      <c r="AA59" s="76"/>
      <c r="AB59" s="76"/>
      <c r="AC59" s="76"/>
      <c r="AD59" s="76"/>
      <c r="AE59" s="76"/>
    </row>
    <row r="60" spans="5:31" s="91" customFormat="1" ht="39.75" customHeight="1">
      <c r="E60" s="322" t="s">
        <v>96</v>
      </c>
      <c r="F60" s="323"/>
      <c r="G60" s="14">
        <v>0</v>
      </c>
      <c r="H60" s="14">
        <v>4.393</v>
      </c>
      <c r="I60" s="14">
        <v>0</v>
      </c>
      <c r="J60" s="14">
        <v>533.814</v>
      </c>
      <c r="K60" s="15">
        <v>0</v>
      </c>
      <c r="L60" s="114"/>
      <c r="M60" s="76"/>
      <c r="N60" s="114"/>
      <c r="O60" s="76"/>
      <c r="P60" s="114"/>
      <c r="Q60" s="76"/>
      <c r="R60" s="76"/>
      <c r="S60" s="76"/>
      <c r="T60" s="76"/>
      <c r="U60" s="76"/>
      <c r="V60" s="76"/>
      <c r="W60" s="118"/>
      <c r="X60" s="76"/>
      <c r="Y60" s="76"/>
      <c r="Z60" s="76"/>
      <c r="AA60" s="76"/>
      <c r="AB60" s="76"/>
      <c r="AC60" s="76"/>
      <c r="AD60" s="76"/>
      <c r="AE60" s="76"/>
    </row>
    <row r="61" spans="5:31" s="91" customFormat="1" ht="25.5" customHeight="1">
      <c r="E61" s="322" t="s">
        <v>155</v>
      </c>
      <c r="F61" s="323"/>
      <c r="G61" s="69">
        <v>2.514</v>
      </c>
      <c r="H61" s="69">
        <v>4.728</v>
      </c>
      <c r="I61" s="69">
        <v>6.525</v>
      </c>
      <c r="J61" s="69">
        <v>548.952</v>
      </c>
      <c r="K61" s="29">
        <v>11.886</v>
      </c>
      <c r="L61" s="114"/>
      <c r="M61" s="76"/>
      <c r="N61" s="114"/>
      <c r="O61" s="76"/>
      <c r="P61" s="114"/>
      <c r="Q61" s="76"/>
      <c r="R61" s="76"/>
      <c r="S61" s="76"/>
      <c r="T61" s="76"/>
      <c r="U61" s="76"/>
      <c r="V61" s="76"/>
      <c r="W61" s="118"/>
      <c r="X61" s="76"/>
      <c r="Y61" s="76"/>
      <c r="Z61" s="76"/>
      <c r="AA61" s="76"/>
      <c r="AB61" s="76"/>
      <c r="AC61" s="76"/>
      <c r="AD61" s="76"/>
      <c r="AE61" s="76"/>
    </row>
    <row r="62" spans="5:31" s="91" customFormat="1" ht="25.5" customHeight="1">
      <c r="E62" s="322" t="s">
        <v>20</v>
      </c>
      <c r="F62" s="323"/>
      <c r="G62" s="69">
        <v>3.444</v>
      </c>
      <c r="H62" s="69">
        <v>5.378</v>
      </c>
      <c r="I62" s="69">
        <v>10.455</v>
      </c>
      <c r="J62" s="69">
        <v>564.422</v>
      </c>
      <c r="K62" s="29">
        <v>18.523</v>
      </c>
      <c r="L62" s="114"/>
      <c r="M62" s="76"/>
      <c r="N62" s="114"/>
      <c r="O62" s="76"/>
      <c r="P62" s="114"/>
      <c r="Q62" s="76"/>
      <c r="R62" s="76"/>
      <c r="S62" s="76"/>
      <c r="T62" s="76"/>
      <c r="U62" s="76"/>
      <c r="V62" s="76"/>
      <c r="W62" s="118"/>
      <c r="X62" s="76"/>
      <c r="Y62" s="76"/>
      <c r="Z62" s="76"/>
      <c r="AA62" s="76"/>
      <c r="AB62" s="76"/>
      <c r="AC62" s="76"/>
      <c r="AD62" s="76"/>
      <c r="AE62" s="76"/>
    </row>
    <row r="63" spans="5:31" s="91" customFormat="1" ht="25.5" customHeight="1">
      <c r="E63" s="322" t="s">
        <v>156</v>
      </c>
      <c r="F63" s="323"/>
      <c r="G63" s="18"/>
      <c r="H63" s="18"/>
      <c r="I63" s="18"/>
      <c r="J63" s="18"/>
      <c r="K63" s="19"/>
      <c r="L63" s="114"/>
      <c r="M63" s="76"/>
      <c r="N63" s="114"/>
      <c r="O63" s="76"/>
      <c r="P63" s="114"/>
      <c r="Q63" s="76"/>
      <c r="R63" s="76"/>
      <c r="S63" s="76"/>
      <c r="T63" s="76"/>
      <c r="U63" s="76"/>
      <c r="V63" s="76"/>
      <c r="W63" s="118"/>
      <c r="X63" s="76"/>
      <c r="Y63" s="76"/>
      <c r="Z63" s="76"/>
      <c r="AA63" s="76"/>
      <c r="AB63" s="76"/>
      <c r="AC63" s="76"/>
      <c r="AD63" s="76"/>
      <c r="AE63" s="76"/>
    </row>
    <row r="64" spans="5:31" s="91" customFormat="1" ht="25.5" customHeight="1" thickBot="1">
      <c r="E64" s="324" t="s">
        <v>22</v>
      </c>
      <c r="F64" s="325"/>
      <c r="G64" s="16">
        <f>SUM(G60:G63)</f>
        <v>5.958</v>
      </c>
      <c r="H64" s="16">
        <v>0</v>
      </c>
      <c r="I64" s="16">
        <f>SUM(I60:I63)</f>
        <v>16.98</v>
      </c>
      <c r="J64" s="16">
        <v>0</v>
      </c>
      <c r="K64" s="16">
        <f>SUM(K60:K63)</f>
        <v>30.409</v>
      </c>
      <c r="L64" s="114"/>
      <c r="M64" s="76"/>
      <c r="N64" s="114"/>
      <c r="O64" s="76"/>
      <c r="P64" s="114"/>
      <c r="Q64" s="76"/>
      <c r="R64" s="76"/>
      <c r="S64" s="76"/>
      <c r="T64" s="76"/>
      <c r="U64" s="76"/>
      <c r="V64" s="76"/>
      <c r="W64" s="118"/>
      <c r="X64" s="76"/>
      <c r="Y64" s="76"/>
      <c r="Z64" s="76"/>
      <c r="AA64" s="76"/>
      <c r="AB64" s="76"/>
      <c r="AC64" s="76"/>
      <c r="AD64" s="76"/>
      <c r="AE64" s="76"/>
    </row>
    <row r="65" spans="5:31" s="91" customFormat="1" ht="18.75" customHeight="1">
      <c r="E65" s="207"/>
      <c r="F65" s="207"/>
      <c r="G65" s="208"/>
      <c r="H65" s="208"/>
      <c r="I65" s="208"/>
      <c r="J65" s="208"/>
      <c r="K65" s="208"/>
      <c r="L65" s="122"/>
      <c r="M65" s="122"/>
      <c r="N65" s="122"/>
      <c r="O65" s="114"/>
      <c r="P65" s="114"/>
      <c r="Q65" s="76"/>
      <c r="R65" s="76"/>
      <c r="S65" s="76"/>
      <c r="T65" s="76"/>
      <c r="U65" s="76"/>
      <c r="V65" s="76"/>
      <c r="W65" s="118"/>
      <c r="X65" s="76"/>
      <c r="Y65" s="76"/>
      <c r="Z65" s="76"/>
      <c r="AA65" s="76"/>
      <c r="AB65" s="76"/>
      <c r="AC65" s="76"/>
      <c r="AD65" s="76"/>
      <c r="AE65" s="76"/>
    </row>
    <row r="66" spans="1:31" s="91" customFormat="1" ht="25.5" customHeight="1">
      <c r="A66" s="292" t="s">
        <v>97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76"/>
      <c r="S66" s="76"/>
      <c r="T66" s="76"/>
      <c r="U66" s="76"/>
      <c r="V66" s="76"/>
      <c r="W66" s="118"/>
      <c r="X66" s="76"/>
      <c r="Y66" s="76"/>
      <c r="Z66" s="76"/>
      <c r="AA66" s="76"/>
      <c r="AB66" s="76"/>
      <c r="AC66" s="76"/>
      <c r="AD66" s="76"/>
      <c r="AE66" s="76"/>
    </row>
    <row r="67" spans="1:31" s="91" customFormat="1" ht="25.5" customHeight="1" thickBot="1">
      <c r="A67" s="287" t="s">
        <v>98</v>
      </c>
      <c r="B67" s="287"/>
      <c r="C67" s="287"/>
      <c r="D67" s="287"/>
      <c r="E67" s="287"/>
      <c r="F67" s="287"/>
      <c r="G67" s="123"/>
      <c r="I67" s="287" t="s">
        <v>99</v>
      </c>
      <c r="J67" s="287"/>
      <c r="K67" s="287"/>
      <c r="L67" s="287"/>
      <c r="M67" s="287"/>
      <c r="N67" s="287"/>
      <c r="O67" s="287"/>
      <c r="P67" s="114"/>
      <c r="Q67" s="76"/>
      <c r="R67" s="76"/>
      <c r="S67" s="76"/>
      <c r="T67" s="76"/>
      <c r="U67" s="76"/>
      <c r="V67" s="76"/>
      <c r="W67" s="118"/>
      <c r="X67" s="76"/>
      <c r="Y67" s="76"/>
      <c r="Z67" s="76"/>
      <c r="AA67" s="76"/>
      <c r="AB67" s="76"/>
      <c r="AC67" s="76"/>
      <c r="AD67" s="76"/>
      <c r="AE67" s="76"/>
    </row>
    <row r="68" spans="1:31" s="91" customFormat="1" ht="43.5" customHeight="1">
      <c r="A68" s="127" t="s">
        <v>67</v>
      </c>
      <c r="B68" s="67" t="s">
        <v>162</v>
      </c>
      <c r="C68" s="67" t="s">
        <v>175</v>
      </c>
      <c r="D68" s="67" t="s">
        <v>163</v>
      </c>
      <c r="E68" s="67" t="s">
        <v>164</v>
      </c>
      <c r="F68" s="73" t="s">
        <v>165</v>
      </c>
      <c r="G68" s="123"/>
      <c r="I68" s="330" t="s">
        <v>67</v>
      </c>
      <c r="J68" s="331"/>
      <c r="K68" s="67" t="s">
        <v>162</v>
      </c>
      <c r="L68" s="67" t="s">
        <v>174</v>
      </c>
      <c r="M68" s="67" t="s">
        <v>163</v>
      </c>
      <c r="N68" s="67" t="s">
        <v>164</v>
      </c>
      <c r="O68" s="73" t="s">
        <v>165</v>
      </c>
      <c r="P68" s="114"/>
      <c r="Q68" s="76"/>
      <c r="R68" s="76"/>
      <c r="S68" s="76"/>
      <c r="T68" s="76"/>
      <c r="U68" s="76"/>
      <c r="V68" s="76"/>
      <c r="W68" s="118"/>
      <c r="X68" s="76"/>
      <c r="Y68" s="76"/>
      <c r="Z68" s="76"/>
      <c r="AA68" s="76"/>
      <c r="AB68" s="76"/>
      <c r="AC68" s="76"/>
      <c r="AD68" s="76"/>
      <c r="AE68" s="76"/>
    </row>
    <row r="69" spans="1:31" s="91" customFormat="1" ht="25.5" customHeight="1">
      <c r="A69" s="128" t="s">
        <v>70</v>
      </c>
      <c r="B69" s="20">
        <v>0</v>
      </c>
      <c r="C69" s="195">
        <v>281780.71</v>
      </c>
      <c r="D69" s="20">
        <v>0</v>
      </c>
      <c r="E69" s="20">
        <v>533.814</v>
      </c>
      <c r="F69" s="194">
        <v>0</v>
      </c>
      <c r="G69" s="123"/>
      <c r="I69" s="322" t="s">
        <v>96</v>
      </c>
      <c r="J69" s="323"/>
      <c r="K69" s="20">
        <v>0</v>
      </c>
      <c r="L69" s="195">
        <v>386214.4</v>
      </c>
      <c r="M69" s="20">
        <v>0</v>
      </c>
      <c r="N69" s="20">
        <v>533.814</v>
      </c>
      <c r="O69" s="194">
        <v>0</v>
      </c>
      <c r="P69" s="114"/>
      <c r="Q69" s="76"/>
      <c r="R69" s="76"/>
      <c r="S69" s="76"/>
      <c r="T69" s="76"/>
      <c r="U69" s="76"/>
      <c r="V69" s="76"/>
      <c r="W69" s="118"/>
      <c r="X69" s="76"/>
      <c r="Y69" s="76"/>
      <c r="Z69" s="76"/>
      <c r="AA69" s="76"/>
      <c r="AB69" s="76"/>
      <c r="AC69" s="76"/>
      <c r="AD69" s="76"/>
      <c r="AE69" s="76"/>
    </row>
    <row r="70" spans="1:31" s="91" customFormat="1" ht="25.5" customHeight="1">
      <c r="A70" s="128" t="s">
        <v>160</v>
      </c>
      <c r="B70" s="152">
        <v>1.256</v>
      </c>
      <c r="C70" s="195">
        <v>281780.71</v>
      </c>
      <c r="D70" s="20">
        <v>0.354</v>
      </c>
      <c r="E70" s="152">
        <v>548.952</v>
      </c>
      <c r="F70" s="153">
        <v>0.645</v>
      </c>
      <c r="G70" s="123"/>
      <c r="I70" s="322" t="s">
        <v>155</v>
      </c>
      <c r="J70" s="323"/>
      <c r="K70" s="152">
        <v>4.094</v>
      </c>
      <c r="L70" s="195">
        <v>383371.85</v>
      </c>
      <c r="M70" s="152">
        <v>1.57</v>
      </c>
      <c r="N70" s="152">
        <v>548.952</v>
      </c>
      <c r="O70" s="153">
        <v>2.859</v>
      </c>
      <c r="P70" s="114"/>
      <c r="Q70" s="76"/>
      <c r="R70" s="76"/>
      <c r="S70" s="76"/>
      <c r="T70" s="76"/>
      <c r="U70" s="76"/>
      <c r="V70" s="76"/>
      <c r="W70" s="118"/>
      <c r="X70" s="76"/>
      <c r="Y70" s="76"/>
      <c r="Z70" s="76"/>
      <c r="AA70" s="76"/>
      <c r="AB70" s="76"/>
      <c r="AC70" s="76"/>
      <c r="AD70" s="76"/>
      <c r="AE70" s="76"/>
    </row>
    <row r="71" spans="1:31" s="91" customFormat="1" ht="25.5" customHeight="1">
      <c r="A71" s="128" t="s">
        <v>65</v>
      </c>
      <c r="B71" s="20">
        <v>1.547</v>
      </c>
      <c r="C71" s="195">
        <v>256612.93</v>
      </c>
      <c r="D71" s="20">
        <v>0.397</v>
      </c>
      <c r="E71" s="152">
        <v>564.422</v>
      </c>
      <c r="F71" s="29">
        <v>0.703</v>
      </c>
      <c r="G71" s="123"/>
      <c r="I71" s="322" t="s">
        <v>20</v>
      </c>
      <c r="J71" s="323"/>
      <c r="K71" s="152">
        <v>5.115</v>
      </c>
      <c r="L71" s="195">
        <v>383371.85</v>
      </c>
      <c r="M71" s="152">
        <v>1.961</v>
      </c>
      <c r="N71" s="152">
        <v>564.422</v>
      </c>
      <c r="O71" s="153">
        <v>3.474</v>
      </c>
      <c r="P71" s="114"/>
      <c r="Q71" s="76"/>
      <c r="R71" s="76"/>
      <c r="S71" s="76"/>
      <c r="T71" s="76"/>
      <c r="U71" s="76"/>
      <c r="V71" s="76"/>
      <c r="W71" s="118"/>
      <c r="X71" s="76"/>
      <c r="Y71" s="76"/>
      <c r="Z71" s="76"/>
      <c r="AA71" s="76"/>
      <c r="AB71" s="76"/>
      <c r="AC71" s="76"/>
      <c r="AD71" s="76"/>
      <c r="AE71" s="76"/>
    </row>
    <row r="72" spans="1:31" s="91" customFormat="1" ht="25.5" customHeight="1">
      <c r="A72" s="128" t="s">
        <v>161</v>
      </c>
      <c r="B72" s="18"/>
      <c r="C72" s="219"/>
      <c r="D72" s="18"/>
      <c r="E72" s="18"/>
      <c r="F72" s="19"/>
      <c r="G72" s="123"/>
      <c r="I72" s="322" t="s">
        <v>156</v>
      </c>
      <c r="J72" s="323"/>
      <c r="K72" s="18"/>
      <c r="L72" s="18"/>
      <c r="M72" s="18"/>
      <c r="N72" s="18"/>
      <c r="O72" s="19"/>
      <c r="P72" s="114"/>
      <c r="Q72" s="76"/>
      <c r="R72" s="76"/>
      <c r="S72" s="76"/>
      <c r="T72" s="76"/>
      <c r="U72" s="76"/>
      <c r="V72" s="76"/>
      <c r="W72" s="118"/>
      <c r="X72" s="76"/>
      <c r="Y72" s="76"/>
      <c r="Z72" s="76"/>
      <c r="AA72" s="76"/>
      <c r="AB72" s="76"/>
      <c r="AC72" s="76"/>
      <c r="AD72" s="76"/>
      <c r="AE72" s="76"/>
    </row>
    <row r="73" spans="1:31" s="91" customFormat="1" ht="25.5" customHeight="1" thickBot="1">
      <c r="A73" s="6" t="s">
        <v>22</v>
      </c>
      <c r="B73" s="214">
        <f>SUM(B69:B72)</f>
        <v>2.803</v>
      </c>
      <c r="C73" s="214">
        <v>0</v>
      </c>
      <c r="D73" s="214">
        <f>SUM(D69:D72)</f>
        <v>0.751</v>
      </c>
      <c r="E73" s="214">
        <v>0</v>
      </c>
      <c r="F73" s="215">
        <f>SUM(F69:F72)</f>
        <v>1.3479999999999999</v>
      </c>
      <c r="G73" s="123"/>
      <c r="I73" s="324" t="s">
        <v>22</v>
      </c>
      <c r="J73" s="325"/>
      <c r="K73" s="214">
        <f>SUM(K69:K72)</f>
        <v>9.209</v>
      </c>
      <c r="L73" s="217">
        <v>0</v>
      </c>
      <c r="M73" s="214">
        <f>SUM(M69:M72)</f>
        <v>3.531</v>
      </c>
      <c r="N73" s="214">
        <v>0</v>
      </c>
      <c r="O73" s="214">
        <f>SUM(O69:O72)</f>
        <v>6.333</v>
      </c>
      <c r="P73" s="114"/>
      <c r="Q73" s="76"/>
      <c r="R73" s="76"/>
      <c r="S73" s="76"/>
      <c r="T73" s="76"/>
      <c r="U73" s="76"/>
      <c r="V73" s="76"/>
      <c r="W73" s="118"/>
      <c r="X73" s="76"/>
      <c r="Y73" s="76"/>
      <c r="Z73" s="76"/>
      <c r="AA73" s="76"/>
      <c r="AB73" s="76"/>
      <c r="AC73" s="76"/>
      <c r="AD73" s="76"/>
      <c r="AE73" s="76"/>
    </row>
    <row r="74" spans="1:31" s="91" customFormat="1" ht="25.5" customHeight="1">
      <c r="A74" s="171"/>
      <c r="B74" s="122"/>
      <c r="C74" s="122"/>
      <c r="D74" s="122"/>
      <c r="E74" s="122"/>
      <c r="F74" s="122"/>
      <c r="G74" s="123"/>
      <c r="H74" s="123"/>
      <c r="I74" s="121"/>
      <c r="J74" s="121"/>
      <c r="K74" s="121"/>
      <c r="L74" s="122"/>
      <c r="M74" s="122"/>
      <c r="N74" s="122"/>
      <c r="O74" s="114"/>
      <c r="P74" s="114"/>
      <c r="Q74" s="76"/>
      <c r="R74" s="76"/>
      <c r="S74" s="76"/>
      <c r="T74" s="76"/>
      <c r="U74" s="76"/>
      <c r="V74" s="76"/>
      <c r="W74" s="118"/>
      <c r="X74" s="76"/>
      <c r="Y74" s="76"/>
      <c r="Z74" s="76"/>
      <c r="AA74" s="76"/>
      <c r="AB74" s="76"/>
      <c r="AC74" s="76"/>
      <c r="AD74" s="76"/>
      <c r="AE74" s="76"/>
    </row>
    <row r="75" spans="1:31" s="91" customFormat="1" ht="25.5" customHeight="1">
      <c r="A75" s="294" t="s">
        <v>72</v>
      </c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76"/>
      <c r="S75" s="76"/>
      <c r="T75" s="76"/>
      <c r="U75" s="76"/>
      <c r="V75" s="76"/>
      <c r="W75" s="118"/>
      <c r="X75" s="76"/>
      <c r="Y75" s="76"/>
      <c r="Z75" s="76"/>
      <c r="AA75" s="76"/>
      <c r="AB75" s="76"/>
      <c r="AC75" s="76"/>
      <c r="AD75" s="76"/>
      <c r="AE75" s="76"/>
    </row>
    <row r="76" spans="1:31" s="91" customFormat="1" ht="25.5" customHeight="1">
      <c r="A76" s="145"/>
      <c r="B76" s="145"/>
      <c r="C76" s="145"/>
      <c r="D76" s="145"/>
      <c r="E76" s="145"/>
      <c r="F76" s="145"/>
      <c r="G76" s="123"/>
      <c r="H76" s="123"/>
      <c r="I76" s="121"/>
      <c r="J76" s="121"/>
      <c r="K76" s="121"/>
      <c r="L76" s="122"/>
      <c r="M76" s="122"/>
      <c r="N76" s="122"/>
      <c r="O76" s="114"/>
      <c r="P76" s="114"/>
      <c r="Q76" s="76"/>
      <c r="R76" s="76"/>
      <c r="S76" s="76"/>
      <c r="T76" s="76"/>
      <c r="U76" s="76"/>
      <c r="V76" s="76"/>
      <c r="W76" s="118"/>
      <c r="X76" s="76"/>
      <c r="Y76" s="76"/>
      <c r="Z76" s="76"/>
      <c r="AA76" s="76"/>
      <c r="AB76" s="76"/>
      <c r="AC76" s="76"/>
      <c r="AD76" s="76"/>
      <c r="AE76" s="76"/>
    </row>
    <row r="77" spans="1:31" s="91" customFormat="1" ht="25.5" customHeight="1">
      <c r="A77" s="292" t="s">
        <v>58</v>
      </c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76"/>
      <c r="S77" s="76"/>
      <c r="T77" s="76"/>
      <c r="U77" s="76"/>
      <c r="V77" s="76"/>
      <c r="W77" s="118"/>
      <c r="X77" s="76"/>
      <c r="Y77" s="76"/>
      <c r="Z77" s="76"/>
      <c r="AA77" s="76"/>
      <c r="AB77" s="76"/>
      <c r="AC77" s="76"/>
      <c r="AD77" s="76"/>
      <c r="AE77" s="76"/>
    </row>
    <row r="78" spans="1:31" s="91" customFormat="1" ht="25.5" customHeight="1" thickBot="1">
      <c r="A78" s="112"/>
      <c r="B78" s="101"/>
      <c r="C78" s="101"/>
      <c r="D78" s="101"/>
      <c r="E78" s="101"/>
      <c r="G78" s="123"/>
      <c r="H78" s="123"/>
      <c r="I78" s="121"/>
      <c r="J78" s="121"/>
      <c r="K78" s="121"/>
      <c r="L78" s="122"/>
      <c r="M78" s="122"/>
      <c r="N78" s="122"/>
      <c r="O78" s="114"/>
      <c r="P78" s="114"/>
      <c r="Q78" s="76"/>
      <c r="R78" s="76"/>
      <c r="S78" s="76"/>
      <c r="T78" s="76"/>
      <c r="U78" s="76"/>
      <c r="V78" s="76"/>
      <c r="W78" s="118"/>
      <c r="X78" s="76"/>
      <c r="Y78" s="76"/>
      <c r="Z78" s="76"/>
      <c r="AA78" s="76"/>
      <c r="AB78" s="76"/>
      <c r="AC78" s="76"/>
      <c r="AD78" s="76"/>
      <c r="AE78" s="76"/>
    </row>
    <row r="79" spans="5:31" s="91" customFormat="1" ht="65.25" customHeight="1">
      <c r="E79" s="330" t="s">
        <v>67</v>
      </c>
      <c r="F79" s="331"/>
      <c r="G79" s="67" t="s">
        <v>166</v>
      </c>
      <c r="H79" s="67" t="s">
        <v>167</v>
      </c>
      <c r="I79" s="67" t="s">
        <v>168</v>
      </c>
      <c r="J79" s="67" t="s">
        <v>169</v>
      </c>
      <c r="K79" s="68" t="s">
        <v>170</v>
      </c>
      <c r="L79" s="122"/>
      <c r="M79" s="122"/>
      <c r="N79" s="122"/>
      <c r="O79" s="114"/>
      <c r="P79" s="114"/>
      <c r="Q79" s="76"/>
      <c r="R79" s="76"/>
      <c r="S79" s="76"/>
      <c r="T79" s="76"/>
      <c r="U79" s="76"/>
      <c r="V79" s="76"/>
      <c r="W79" s="118"/>
      <c r="X79" s="76"/>
      <c r="Y79" s="76"/>
      <c r="Z79" s="76"/>
      <c r="AA79" s="76"/>
      <c r="AB79" s="76"/>
      <c r="AC79" s="76"/>
      <c r="AD79" s="76"/>
      <c r="AE79" s="76"/>
    </row>
    <row r="80" spans="5:31" s="91" customFormat="1" ht="25.5" customHeight="1">
      <c r="E80" s="322" t="s">
        <v>96</v>
      </c>
      <c r="F80" s="323"/>
      <c r="G80" s="14">
        <v>3.342</v>
      </c>
      <c r="H80" s="14">
        <v>66.606</v>
      </c>
      <c r="I80" s="14">
        <v>222.574</v>
      </c>
      <c r="J80" s="14">
        <v>534.641</v>
      </c>
      <c r="K80" s="15">
        <v>118.997</v>
      </c>
      <c r="L80" s="122"/>
      <c r="M80" s="122"/>
      <c r="N80" s="122"/>
      <c r="O80" s="114"/>
      <c r="P80" s="114"/>
      <c r="Q80" s="76"/>
      <c r="R80" s="76"/>
      <c r="S80" s="76"/>
      <c r="T80" s="76"/>
      <c r="U80" s="76"/>
      <c r="V80" s="76"/>
      <c r="W80" s="118"/>
      <c r="X80" s="76"/>
      <c r="Y80" s="76"/>
      <c r="Z80" s="76"/>
      <c r="AA80" s="76"/>
      <c r="AB80" s="76"/>
      <c r="AC80" s="76"/>
      <c r="AD80" s="76"/>
      <c r="AE80" s="76"/>
    </row>
    <row r="81" spans="5:31" s="91" customFormat="1" ht="25.5" customHeight="1">
      <c r="E81" s="322" t="s">
        <v>155</v>
      </c>
      <c r="F81" s="323"/>
      <c r="G81" s="69">
        <v>2.088</v>
      </c>
      <c r="H81" s="69">
        <v>74.796</v>
      </c>
      <c r="I81" s="69">
        <v>156.144</v>
      </c>
      <c r="J81" s="69">
        <v>552.404</v>
      </c>
      <c r="K81" s="29">
        <v>86.255</v>
      </c>
      <c r="L81" s="122"/>
      <c r="M81" s="122"/>
      <c r="N81" s="122"/>
      <c r="O81" s="114"/>
      <c r="P81" s="114"/>
      <c r="Q81" s="76"/>
      <c r="R81" s="76"/>
      <c r="S81" s="76"/>
      <c r="T81" s="76"/>
      <c r="U81" s="76"/>
      <c r="V81" s="76"/>
      <c r="W81" s="118"/>
      <c r="X81" s="76"/>
      <c r="Y81" s="76"/>
      <c r="Z81" s="76"/>
      <c r="AA81" s="76"/>
      <c r="AB81" s="76"/>
      <c r="AC81" s="76"/>
      <c r="AD81" s="76"/>
      <c r="AE81" s="76"/>
    </row>
    <row r="82" spans="5:31" s="91" customFormat="1" ht="25.5" customHeight="1">
      <c r="E82" s="322" t="s">
        <v>20</v>
      </c>
      <c r="F82" s="323"/>
      <c r="G82" s="14">
        <v>3.059</v>
      </c>
      <c r="H82" s="14">
        <v>74.098</v>
      </c>
      <c r="I82" s="14">
        <v>226.66</v>
      </c>
      <c r="J82" s="14">
        <v>563.978</v>
      </c>
      <c r="K82" s="15">
        <v>127.831</v>
      </c>
      <c r="L82" s="122"/>
      <c r="M82" s="225"/>
      <c r="N82" s="122"/>
      <c r="O82" s="114"/>
      <c r="P82" s="114"/>
      <c r="Q82" s="76"/>
      <c r="R82" s="76"/>
      <c r="S82" s="76"/>
      <c r="T82" s="76"/>
      <c r="U82" s="76"/>
      <c r="V82" s="76"/>
      <c r="W82" s="118"/>
      <c r="X82" s="76"/>
      <c r="Y82" s="76"/>
      <c r="Z82" s="76"/>
      <c r="AA82" s="76"/>
      <c r="AB82" s="76"/>
      <c r="AC82" s="76"/>
      <c r="AD82" s="76"/>
      <c r="AE82" s="76"/>
    </row>
    <row r="83" spans="5:31" s="91" customFormat="1" ht="25.5" customHeight="1">
      <c r="E83" s="322" t="s">
        <v>156</v>
      </c>
      <c r="F83" s="323"/>
      <c r="G83" s="18"/>
      <c r="H83" s="18"/>
      <c r="I83" s="30"/>
      <c r="J83" s="18"/>
      <c r="K83" s="31"/>
      <c r="L83" s="122"/>
      <c r="M83" s="122"/>
      <c r="N83" s="122"/>
      <c r="O83" s="114"/>
      <c r="P83" s="114"/>
      <c r="Q83" s="76"/>
      <c r="R83" s="76"/>
      <c r="S83" s="76"/>
      <c r="T83" s="76"/>
      <c r="U83" s="76"/>
      <c r="V83" s="76"/>
      <c r="W83" s="118"/>
      <c r="X83" s="76"/>
      <c r="Y83" s="76"/>
      <c r="Z83" s="76"/>
      <c r="AA83" s="76"/>
      <c r="AB83" s="76"/>
      <c r="AC83" s="76"/>
      <c r="AD83" s="76"/>
      <c r="AE83" s="76"/>
    </row>
    <row r="84" spans="5:31" s="91" customFormat="1" ht="25.5" customHeight="1" thickBot="1">
      <c r="E84" s="324" t="s">
        <v>22</v>
      </c>
      <c r="F84" s="325"/>
      <c r="G84" s="16">
        <f>SUM(G80:G83)</f>
        <v>8.489</v>
      </c>
      <c r="H84" s="16">
        <v>0</v>
      </c>
      <c r="I84" s="16">
        <f>SUM(I80:I83)</f>
        <v>605.378</v>
      </c>
      <c r="J84" s="16">
        <v>0</v>
      </c>
      <c r="K84" s="17">
        <f>SUM(K80:K83)</f>
        <v>333.083</v>
      </c>
      <c r="L84" s="122"/>
      <c r="M84" s="122"/>
      <c r="N84" s="122"/>
      <c r="O84" s="114"/>
      <c r="P84" s="114"/>
      <c r="Q84" s="76"/>
      <c r="R84" s="76"/>
      <c r="S84" s="76"/>
      <c r="T84" s="76"/>
      <c r="U84" s="76"/>
      <c r="V84" s="76"/>
      <c r="W84" s="118"/>
      <c r="X84" s="76"/>
      <c r="Y84" s="76"/>
      <c r="Z84" s="76"/>
      <c r="AA84" s="76"/>
      <c r="AB84" s="76"/>
      <c r="AC84" s="76"/>
      <c r="AD84" s="76"/>
      <c r="AE84" s="76"/>
    </row>
    <row r="85" spans="4:31" s="91" customFormat="1" ht="25.5" customHeight="1"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14"/>
      <c r="P85" s="114"/>
      <c r="Q85" s="76"/>
      <c r="R85" s="76"/>
      <c r="S85" s="76"/>
      <c r="T85" s="76"/>
      <c r="U85" s="76"/>
      <c r="V85" s="76"/>
      <c r="W85" s="118"/>
      <c r="X85" s="76"/>
      <c r="Y85" s="76"/>
      <c r="Z85" s="76"/>
      <c r="AA85" s="76"/>
      <c r="AB85" s="76"/>
      <c r="AC85" s="76"/>
      <c r="AD85" s="76"/>
      <c r="AE85" s="76"/>
    </row>
    <row r="86" spans="4:31" s="91" customFormat="1" ht="25.5" customHeight="1"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14"/>
      <c r="P86" s="114"/>
      <c r="Q86" s="76"/>
      <c r="R86" s="76"/>
      <c r="S86" s="76"/>
      <c r="T86" s="76"/>
      <c r="U86" s="76"/>
      <c r="V86" s="76"/>
      <c r="W86" s="118"/>
      <c r="X86" s="76"/>
      <c r="Y86" s="76"/>
      <c r="Z86" s="76"/>
      <c r="AA86" s="76"/>
      <c r="AB86" s="76"/>
      <c r="AC86" s="76"/>
      <c r="AD86" s="76"/>
      <c r="AE86" s="76"/>
    </row>
    <row r="87" spans="4:31" s="91" customFormat="1" ht="25.5" customHeight="1"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14"/>
      <c r="P87" s="114"/>
      <c r="Q87" s="76"/>
      <c r="R87" s="76"/>
      <c r="S87" s="76"/>
      <c r="T87" s="76"/>
      <c r="U87" s="76"/>
      <c r="V87" s="76"/>
      <c r="W87" s="118"/>
      <c r="X87" s="76"/>
      <c r="Y87" s="76"/>
      <c r="Z87" s="76"/>
      <c r="AA87" s="76"/>
      <c r="AB87" s="76"/>
      <c r="AC87" s="76"/>
      <c r="AD87" s="76"/>
      <c r="AE87" s="76"/>
    </row>
    <row r="88" spans="1:31" s="91" customFormat="1" ht="25.5" customHeight="1">
      <c r="A88" s="292" t="s">
        <v>59</v>
      </c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76"/>
      <c r="S88" s="76"/>
      <c r="T88" s="76"/>
      <c r="U88" s="76"/>
      <c r="V88" s="76"/>
      <c r="W88" s="118"/>
      <c r="X88" s="76"/>
      <c r="Y88" s="76"/>
      <c r="Z88" s="76"/>
      <c r="AA88" s="76"/>
      <c r="AB88" s="76"/>
      <c r="AC88" s="76"/>
      <c r="AD88" s="76"/>
      <c r="AE88" s="76"/>
    </row>
    <row r="89" spans="1:31" s="91" customFormat="1" ht="15" customHeight="1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76"/>
      <c r="S89" s="76"/>
      <c r="T89" s="76"/>
      <c r="U89" s="76"/>
      <c r="V89" s="76"/>
      <c r="W89" s="118"/>
      <c r="X89" s="76"/>
      <c r="Y89" s="76"/>
      <c r="Z89" s="76"/>
      <c r="AA89" s="76"/>
      <c r="AB89" s="76"/>
      <c r="AC89" s="76"/>
      <c r="AD89" s="76"/>
      <c r="AE89" s="76"/>
    </row>
    <row r="90" spans="1:31" s="91" customFormat="1" ht="25.5" customHeight="1" thickBot="1">
      <c r="A90" s="287" t="s">
        <v>55</v>
      </c>
      <c r="B90" s="287"/>
      <c r="C90" s="287"/>
      <c r="D90" s="287"/>
      <c r="E90" s="287"/>
      <c r="F90" s="287"/>
      <c r="G90" s="123"/>
      <c r="H90" s="123"/>
      <c r="I90" s="287" t="s">
        <v>60</v>
      </c>
      <c r="J90" s="287"/>
      <c r="K90" s="287"/>
      <c r="L90" s="287"/>
      <c r="M90" s="287"/>
      <c r="N90" s="287"/>
      <c r="O90" s="287"/>
      <c r="P90" s="114"/>
      <c r="Q90" s="76"/>
      <c r="R90" s="76"/>
      <c r="S90" s="76"/>
      <c r="T90" s="76"/>
      <c r="U90" s="76"/>
      <c r="V90" s="76"/>
      <c r="W90" s="118"/>
      <c r="X90" s="76"/>
      <c r="Y90" s="76"/>
      <c r="Z90" s="76"/>
      <c r="AA90" s="76"/>
      <c r="AB90" s="76"/>
      <c r="AC90" s="76"/>
      <c r="AD90" s="76"/>
      <c r="AE90" s="76"/>
    </row>
    <row r="91" spans="1:31" s="91" customFormat="1" ht="37.5" customHeight="1">
      <c r="A91" s="127" t="s">
        <v>67</v>
      </c>
      <c r="B91" s="67" t="s">
        <v>171</v>
      </c>
      <c r="C91" s="67" t="s">
        <v>157</v>
      </c>
      <c r="D91" s="67" t="s">
        <v>158</v>
      </c>
      <c r="E91" s="67" t="s">
        <v>159</v>
      </c>
      <c r="F91" s="73" t="s">
        <v>71</v>
      </c>
      <c r="G91" s="123"/>
      <c r="H91" s="123"/>
      <c r="I91" s="330" t="s">
        <v>67</v>
      </c>
      <c r="J91" s="331"/>
      <c r="K91" s="67" t="s">
        <v>171</v>
      </c>
      <c r="L91" s="67" t="s">
        <v>157</v>
      </c>
      <c r="M91" s="67" t="s">
        <v>158</v>
      </c>
      <c r="N91" s="67" t="s">
        <v>159</v>
      </c>
      <c r="O91" s="73" t="s">
        <v>71</v>
      </c>
      <c r="P91" s="114"/>
      <c r="Q91" s="76"/>
      <c r="R91" s="76"/>
      <c r="S91" s="76"/>
      <c r="T91" s="76"/>
      <c r="U91" s="76"/>
      <c r="V91" s="76"/>
      <c r="W91" s="118"/>
      <c r="X91" s="76"/>
      <c r="Y91" s="76"/>
      <c r="Z91" s="76"/>
      <c r="AA91" s="76"/>
      <c r="AB91" s="76"/>
      <c r="AC91" s="76"/>
      <c r="AD91" s="76"/>
      <c r="AE91" s="76"/>
    </row>
    <row r="92" spans="1:31" s="91" customFormat="1" ht="25.5" customHeight="1">
      <c r="A92" s="128" t="s">
        <v>70</v>
      </c>
      <c r="B92" s="14">
        <v>1.938</v>
      </c>
      <c r="C92" s="14">
        <v>1363.079</v>
      </c>
      <c r="D92" s="14">
        <v>2.642</v>
      </c>
      <c r="E92" s="14">
        <v>533.814</v>
      </c>
      <c r="F92" s="15">
        <v>4.948</v>
      </c>
      <c r="G92" s="123"/>
      <c r="H92" s="123"/>
      <c r="I92" s="322" t="s">
        <v>96</v>
      </c>
      <c r="J92" s="323"/>
      <c r="K92" s="14">
        <v>0</v>
      </c>
      <c r="L92" s="14">
        <v>4.393</v>
      </c>
      <c r="M92" s="14">
        <v>0</v>
      </c>
      <c r="N92" s="14">
        <v>534.641</v>
      </c>
      <c r="O92" s="15">
        <v>0</v>
      </c>
      <c r="P92" s="114"/>
      <c r="Q92" s="76"/>
      <c r="R92" s="76"/>
      <c r="S92" s="76"/>
      <c r="T92" s="76"/>
      <c r="U92" s="76"/>
      <c r="V92" s="76"/>
      <c r="W92" s="118"/>
      <c r="X92" s="76"/>
      <c r="Y92" s="76"/>
      <c r="Z92" s="76"/>
      <c r="AA92" s="76"/>
      <c r="AB92" s="76"/>
      <c r="AC92" s="76"/>
      <c r="AD92" s="76"/>
      <c r="AE92" s="76"/>
    </row>
    <row r="93" spans="1:31" s="91" customFormat="1" ht="25.5" customHeight="1">
      <c r="A93" s="128" t="s">
        <v>160</v>
      </c>
      <c r="B93" s="69">
        <v>2.206</v>
      </c>
      <c r="C93" s="69">
        <v>1373.977</v>
      </c>
      <c r="D93" s="69">
        <v>3.032</v>
      </c>
      <c r="E93" s="69">
        <v>548.952</v>
      </c>
      <c r="F93" s="29">
        <v>5.522</v>
      </c>
      <c r="G93" s="123"/>
      <c r="H93" s="123"/>
      <c r="I93" s="322" t="s">
        <v>155</v>
      </c>
      <c r="J93" s="323"/>
      <c r="K93" s="69">
        <v>7.542</v>
      </c>
      <c r="L93" s="69">
        <v>4.728</v>
      </c>
      <c r="M93" s="14">
        <v>19.576</v>
      </c>
      <c r="N93" s="69">
        <v>552.404</v>
      </c>
      <c r="O93" s="29">
        <v>35.66</v>
      </c>
      <c r="P93" s="114"/>
      <c r="Q93" s="76"/>
      <c r="R93" s="76"/>
      <c r="S93" s="76"/>
      <c r="T93" s="76"/>
      <c r="U93" s="76"/>
      <c r="V93" s="76"/>
      <c r="W93" s="118"/>
      <c r="X93" s="76"/>
      <c r="Y93" s="76"/>
      <c r="Z93" s="76"/>
      <c r="AA93" s="76"/>
      <c r="AB93" s="76"/>
      <c r="AC93" s="76"/>
      <c r="AD93" s="76"/>
      <c r="AE93" s="76"/>
    </row>
    <row r="94" spans="1:31" s="91" customFormat="1" ht="25.5" customHeight="1">
      <c r="A94" s="128" t="s">
        <v>65</v>
      </c>
      <c r="B94" s="69">
        <v>2.141</v>
      </c>
      <c r="C94" s="69">
        <v>915.466</v>
      </c>
      <c r="D94" s="69">
        <v>1.96</v>
      </c>
      <c r="E94" s="69">
        <v>564.422</v>
      </c>
      <c r="F94" s="29">
        <v>3.472</v>
      </c>
      <c r="G94" s="123"/>
      <c r="H94" s="123"/>
      <c r="I94" s="322" t="s">
        <v>20</v>
      </c>
      <c r="J94" s="323"/>
      <c r="K94" s="69">
        <v>10.333</v>
      </c>
      <c r="L94" s="69">
        <v>5.378</v>
      </c>
      <c r="M94" s="69">
        <v>31.365</v>
      </c>
      <c r="N94" s="69">
        <v>564.422</v>
      </c>
      <c r="O94" s="29">
        <v>55.57</v>
      </c>
      <c r="P94" s="114"/>
      <c r="Q94" s="76"/>
      <c r="R94" s="76"/>
      <c r="S94" s="76"/>
      <c r="T94" s="76"/>
      <c r="U94" s="76"/>
      <c r="V94" s="76"/>
      <c r="W94" s="118"/>
      <c r="X94" s="76"/>
      <c r="Y94" s="76"/>
      <c r="Z94" s="76"/>
      <c r="AA94" s="76"/>
      <c r="AB94" s="76"/>
      <c r="AC94" s="76"/>
      <c r="AD94" s="76"/>
      <c r="AE94" s="76"/>
    </row>
    <row r="95" spans="1:31" s="91" customFormat="1" ht="25.5" customHeight="1">
      <c r="A95" s="128" t="s">
        <v>161</v>
      </c>
      <c r="B95" s="18"/>
      <c r="C95" s="18"/>
      <c r="D95" s="18"/>
      <c r="E95" s="18"/>
      <c r="F95" s="19"/>
      <c r="G95" s="123"/>
      <c r="H95" s="123"/>
      <c r="I95" s="322" t="s">
        <v>156</v>
      </c>
      <c r="J95" s="323"/>
      <c r="K95" s="18"/>
      <c r="L95" s="18"/>
      <c r="M95" s="18"/>
      <c r="N95" s="18"/>
      <c r="O95" s="19"/>
      <c r="P95" s="114"/>
      <c r="Q95" s="76"/>
      <c r="R95" s="76"/>
      <c r="S95" s="76"/>
      <c r="T95" s="76"/>
      <c r="U95" s="76"/>
      <c r="V95" s="76"/>
      <c r="W95" s="118"/>
      <c r="X95" s="76"/>
      <c r="Y95" s="76"/>
      <c r="Z95" s="76"/>
      <c r="AA95" s="76"/>
      <c r="AB95" s="76"/>
      <c r="AC95" s="76"/>
      <c r="AD95" s="76"/>
      <c r="AE95" s="76"/>
    </row>
    <row r="96" spans="1:31" s="91" customFormat="1" ht="25.5" customHeight="1" thickBot="1">
      <c r="A96" s="6" t="s">
        <v>22</v>
      </c>
      <c r="B96" s="16">
        <f>SUM(B92:B95)</f>
        <v>6.285</v>
      </c>
      <c r="C96" s="16">
        <v>0</v>
      </c>
      <c r="D96" s="16">
        <f>SUM(D92:D95)</f>
        <v>7.6339999999999995</v>
      </c>
      <c r="E96" s="16">
        <v>0</v>
      </c>
      <c r="F96" s="17">
        <f>SUM(F92:F95)</f>
        <v>13.942</v>
      </c>
      <c r="G96" s="123"/>
      <c r="H96" s="123"/>
      <c r="I96" s="324" t="s">
        <v>22</v>
      </c>
      <c r="J96" s="325"/>
      <c r="K96" s="16">
        <f>SUM(K92:K95)</f>
        <v>17.875</v>
      </c>
      <c r="L96" s="16">
        <v>0</v>
      </c>
      <c r="M96" s="16">
        <f>SUM(M92:M95)</f>
        <v>50.941</v>
      </c>
      <c r="N96" s="16">
        <v>0</v>
      </c>
      <c r="O96" s="17">
        <f>SUM(O92:O95)</f>
        <v>91.22999999999999</v>
      </c>
      <c r="P96" s="114"/>
      <c r="Q96" s="76"/>
      <c r="R96" s="76"/>
      <c r="S96" s="76"/>
      <c r="T96" s="76"/>
      <c r="U96" s="76"/>
      <c r="V96" s="76"/>
      <c r="W96" s="118"/>
      <c r="X96" s="76"/>
      <c r="Y96" s="76"/>
      <c r="Z96" s="76"/>
      <c r="AA96" s="76"/>
      <c r="AB96" s="76"/>
      <c r="AC96" s="76"/>
      <c r="AD96" s="76"/>
      <c r="AE96" s="76"/>
    </row>
    <row r="97" spans="1:31" s="91" customFormat="1" ht="25.5" customHeight="1">
      <c r="A97" s="120"/>
      <c r="B97" s="120"/>
      <c r="C97" s="120"/>
      <c r="D97" s="120"/>
      <c r="E97" s="120"/>
      <c r="F97" s="120"/>
      <c r="G97" s="123"/>
      <c r="H97" s="123"/>
      <c r="P97" s="114"/>
      <c r="Q97" s="76"/>
      <c r="R97" s="76"/>
      <c r="S97" s="76"/>
      <c r="T97" s="76"/>
      <c r="U97" s="76"/>
      <c r="V97" s="76"/>
      <c r="W97" s="118"/>
      <c r="X97" s="76"/>
      <c r="Y97" s="76"/>
      <c r="Z97" s="76"/>
      <c r="AA97" s="76"/>
      <c r="AB97" s="76"/>
      <c r="AC97" s="76"/>
      <c r="AD97" s="76"/>
      <c r="AE97" s="76"/>
    </row>
    <row r="98" spans="1:31" s="91" customFormat="1" ht="25.5" customHeight="1">
      <c r="A98" s="121"/>
      <c r="B98" s="121"/>
      <c r="C98" s="121"/>
      <c r="D98" s="121"/>
      <c r="E98" s="121"/>
      <c r="F98" s="121"/>
      <c r="G98" s="123"/>
      <c r="H98" s="123"/>
      <c r="P98" s="114"/>
      <c r="Q98" s="76"/>
      <c r="R98" s="76"/>
      <c r="S98" s="76"/>
      <c r="T98" s="76"/>
      <c r="U98" s="76"/>
      <c r="V98" s="76"/>
      <c r="W98" s="118"/>
      <c r="X98" s="76"/>
      <c r="Y98" s="76"/>
      <c r="Z98" s="76"/>
      <c r="AA98" s="76"/>
      <c r="AB98" s="76"/>
      <c r="AC98" s="76"/>
      <c r="AD98" s="76"/>
      <c r="AE98" s="76"/>
    </row>
    <row r="99" spans="1:31" s="91" customFormat="1" ht="25.5" customHeight="1">
      <c r="A99" s="121"/>
      <c r="B99" s="121"/>
      <c r="C99" s="121"/>
      <c r="D99" s="121"/>
      <c r="E99" s="121"/>
      <c r="F99" s="121"/>
      <c r="G99" s="123"/>
      <c r="H99" s="123"/>
      <c r="P99" s="114"/>
      <c r="Q99" s="76"/>
      <c r="R99" s="76"/>
      <c r="S99" s="76"/>
      <c r="T99" s="76"/>
      <c r="U99" s="76"/>
      <c r="V99" s="76"/>
      <c r="W99" s="118"/>
      <c r="X99" s="76"/>
      <c r="Y99" s="76"/>
      <c r="Z99" s="76"/>
      <c r="AA99" s="76"/>
      <c r="AB99" s="76"/>
      <c r="AC99" s="76"/>
      <c r="AD99" s="76"/>
      <c r="AE99" s="76"/>
    </row>
    <row r="100" spans="1:31" s="91" customFormat="1" ht="25.5" customHeight="1">
      <c r="A100" s="289" t="s">
        <v>101</v>
      </c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76"/>
      <c r="S100" s="76"/>
      <c r="T100" s="76"/>
      <c r="U100" s="76"/>
      <c r="V100" s="76"/>
      <c r="W100" s="118"/>
      <c r="X100" s="76"/>
      <c r="Y100" s="76"/>
      <c r="Z100" s="76"/>
      <c r="AA100" s="76"/>
      <c r="AB100" s="76"/>
      <c r="AC100" s="76"/>
      <c r="AD100" s="76"/>
      <c r="AE100" s="76"/>
    </row>
    <row r="101" spans="1:31" s="91" customFormat="1" ht="17.25" customHeight="1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76"/>
      <c r="S101" s="76"/>
      <c r="T101" s="76"/>
      <c r="U101" s="76"/>
      <c r="V101" s="76"/>
      <c r="W101" s="118"/>
      <c r="X101" s="76"/>
      <c r="Y101" s="76"/>
      <c r="Z101" s="76"/>
      <c r="AA101" s="76"/>
      <c r="AB101" s="76"/>
      <c r="AC101" s="76"/>
      <c r="AD101" s="76"/>
      <c r="AE101" s="76"/>
    </row>
    <row r="102" spans="1:31" s="91" customFormat="1" ht="25.5" customHeight="1" thickBot="1">
      <c r="A102" s="123"/>
      <c r="B102" s="123"/>
      <c r="C102" s="123"/>
      <c r="D102" s="123"/>
      <c r="E102" s="287" t="s">
        <v>102</v>
      </c>
      <c r="F102" s="287"/>
      <c r="G102" s="287"/>
      <c r="H102" s="287"/>
      <c r="I102" s="287"/>
      <c r="J102" s="287"/>
      <c r="K102" s="287"/>
      <c r="L102" s="122"/>
      <c r="M102" s="122"/>
      <c r="N102" s="122"/>
      <c r="O102" s="114"/>
      <c r="P102" s="114"/>
      <c r="Q102" s="76"/>
      <c r="R102" s="76"/>
      <c r="S102" s="76"/>
      <c r="T102" s="76"/>
      <c r="U102" s="76"/>
      <c r="V102" s="76"/>
      <c r="W102" s="118"/>
      <c r="X102" s="76"/>
      <c r="Y102" s="76"/>
      <c r="Z102" s="76"/>
      <c r="AA102" s="76"/>
      <c r="AB102" s="76"/>
      <c r="AC102" s="76"/>
      <c r="AD102" s="76"/>
      <c r="AE102" s="76"/>
    </row>
    <row r="103" spans="5:31" s="91" customFormat="1" ht="51.75" customHeight="1">
      <c r="E103" s="330" t="s">
        <v>67</v>
      </c>
      <c r="F103" s="331"/>
      <c r="G103" s="67" t="s">
        <v>171</v>
      </c>
      <c r="H103" s="67" t="s">
        <v>176</v>
      </c>
      <c r="I103" s="67" t="s">
        <v>158</v>
      </c>
      <c r="J103" s="67" t="s">
        <v>159</v>
      </c>
      <c r="K103" s="73" t="s">
        <v>71</v>
      </c>
      <c r="L103" s="114"/>
      <c r="M103" s="76"/>
      <c r="N103" s="114"/>
      <c r="O103" s="76"/>
      <c r="P103" s="114"/>
      <c r="Q103" s="76"/>
      <c r="R103" s="76"/>
      <c r="S103" s="76"/>
      <c r="T103" s="76"/>
      <c r="U103" s="76"/>
      <c r="V103" s="76"/>
      <c r="W103" s="118"/>
      <c r="X103" s="76"/>
      <c r="Y103" s="76"/>
      <c r="Z103" s="76"/>
      <c r="AA103" s="76"/>
      <c r="AB103" s="76"/>
      <c r="AC103" s="76"/>
      <c r="AD103" s="76"/>
      <c r="AE103" s="76"/>
    </row>
    <row r="104" spans="5:31" s="91" customFormat="1" ht="37.5" customHeight="1">
      <c r="E104" s="322" t="s">
        <v>96</v>
      </c>
      <c r="F104" s="323"/>
      <c r="G104" s="20">
        <v>0</v>
      </c>
      <c r="H104" s="195">
        <v>281780.71</v>
      </c>
      <c r="I104" s="20">
        <v>0</v>
      </c>
      <c r="J104" s="20">
        <v>534.641</v>
      </c>
      <c r="K104" s="194">
        <v>0</v>
      </c>
      <c r="L104" s="114"/>
      <c r="M104" s="76"/>
      <c r="N104" s="114"/>
      <c r="O104" s="76"/>
      <c r="P104" s="114"/>
      <c r="Q104" s="76"/>
      <c r="R104" s="76"/>
      <c r="S104" s="76"/>
      <c r="T104" s="76"/>
      <c r="U104" s="76"/>
      <c r="V104" s="76"/>
      <c r="W104" s="118"/>
      <c r="X104" s="76"/>
      <c r="Y104" s="76"/>
      <c r="Z104" s="76"/>
      <c r="AA104" s="76"/>
      <c r="AB104" s="76"/>
      <c r="AC104" s="76"/>
      <c r="AD104" s="76"/>
      <c r="AE104" s="76"/>
    </row>
    <row r="105" spans="5:31" s="91" customFormat="1" ht="25.5" customHeight="1">
      <c r="E105" s="322" t="s">
        <v>155</v>
      </c>
      <c r="F105" s="323"/>
      <c r="G105" s="152">
        <v>3.291</v>
      </c>
      <c r="H105" s="195">
        <v>281780.71</v>
      </c>
      <c r="I105" s="152">
        <v>0.927</v>
      </c>
      <c r="J105" s="152">
        <v>552.404</v>
      </c>
      <c r="K105" s="153">
        <v>1.679</v>
      </c>
      <c r="L105" s="114"/>
      <c r="M105" s="76"/>
      <c r="N105" s="114"/>
      <c r="O105" s="76"/>
      <c r="P105" s="114"/>
      <c r="Q105" s="76"/>
      <c r="R105" s="76"/>
      <c r="S105" s="76"/>
      <c r="T105" s="76"/>
      <c r="U105" s="76"/>
      <c r="V105" s="76"/>
      <c r="W105" s="118"/>
      <c r="X105" s="76"/>
      <c r="Y105" s="76"/>
      <c r="Z105" s="76"/>
      <c r="AA105" s="76"/>
      <c r="AB105" s="76"/>
      <c r="AC105" s="76"/>
      <c r="AD105" s="76"/>
      <c r="AE105" s="76"/>
    </row>
    <row r="106" spans="5:31" s="91" customFormat="1" ht="25.5" customHeight="1">
      <c r="E106" s="322" t="s">
        <v>20</v>
      </c>
      <c r="F106" s="323"/>
      <c r="G106" s="69">
        <v>4.051</v>
      </c>
      <c r="H106" s="195">
        <v>256612.93</v>
      </c>
      <c r="I106" s="69">
        <v>1.04</v>
      </c>
      <c r="J106" s="69">
        <v>563.978</v>
      </c>
      <c r="K106" s="29">
        <v>1.843</v>
      </c>
      <c r="L106" s="114"/>
      <c r="M106" s="76"/>
      <c r="N106" s="114"/>
      <c r="O106" s="76"/>
      <c r="P106" s="114"/>
      <c r="Q106" s="76"/>
      <c r="R106" s="76"/>
      <c r="S106" s="76"/>
      <c r="T106" s="76"/>
      <c r="U106" s="76"/>
      <c r="V106" s="76"/>
      <c r="W106" s="118"/>
      <c r="X106" s="76"/>
      <c r="Y106" s="76"/>
      <c r="Z106" s="76"/>
      <c r="AA106" s="76"/>
      <c r="AB106" s="76"/>
      <c r="AC106" s="76"/>
      <c r="AD106" s="76"/>
      <c r="AE106" s="76"/>
    </row>
    <row r="107" spans="5:31" s="91" customFormat="1" ht="25.5" customHeight="1">
      <c r="E107" s="322" t="s">
        <v>156</v>
      </c>
      <c r="F107" s="323"/>
      <c r="G107" s="18"/>
      <c r="H107" s="18"/>
      <c r="I107" s="18"/>
      <c r="J107" s="18"/>
      <c r="K107" s="19"/>
      <c r="L107" s="114"/>
      <c r="M107" s="76"/>
      <c r="N107" s="114"/>
      <c r="O107" s="76"/>
      <c r="P107" s="114"/>
      <c r="Q107" s="76"/>
      <c r="R107" s="76"/>
      <c r="S107" s="76"/>
      <c r="T107" s="76"/>
      <c r="U107" s="76"/>
      <c r="V107" s="76"/>
      <c r="W107" s="118"/>
      <c r="X107" s="76"/>
      <c r="Y107" s="76"/>
      <c r="Z107" s="76"/>
      <c r="AA107" s="76"/>
      <c r="AB107" s="76"/>
      <c r="AC107" s="76"/>
      <c r="AD107" s="76"/>
      <c r="AE107" s="76"/>
    </row>
    <row r="108" spans="5:31" s="91" customFormat="1" ht="25.5" customHeight="1" thickBot="1">
      <c r="E108" s="324" t="s">
        <v>22</v>
      </c>
      <c r="F108" s="325"/>
      <c r="G108" s="214">
        <f>SUM(G104:G107)</f>
        <v>7.3420000000000005</v>
      </c>
      <c r="H108" s="218">
        <v>281780.71</v>
      </c>
      <c r="I108" s="214">
        <f>SUM(I104:I107)</f>
        <v>1.967</v>
      </c>
      <c r="J108" s="214">
        <v>543.523</v>
      </c>
      <c r="K108" s="215">
        <f>SUM(K104:K107)</f>
        <v>3.5220000000000002</v>
      </c>
      <c r="L108" s="114"/>
      <c r="M108" s="76"/>
      <c r="N108" s="114"/>
      <c r="O108" s="76"/>
      <c r="P108" s="114"/>
      <c r="Q108" s="76"/>
      <c r="R108" s="76"/>
      <c r="S108" s="76"/>
      <c r="T108" s="76"/>
      <c r="U108" s="76"/>
      <c r="V108" s="76"/>
      <c r="W108" s="118"/>
      <c r="X108" s="76"/>
      <c r="Y108" s="76"/>
      <c r="Z108" s="76"/>
      <c r="AA108" s="76"/>
      <c r="AB108" s="76"/>
      <c r="AC108" s="76"/>
      <c r="AD108" s="76"/>
      <c r="AE108" s="76"/>
    </row>
    <row r="109" spans="7:31" s="91" customFormat="1" ht="25.5" customHeight="1">
      <c r="G109" s="123"/>
      <c r="H109" s="123"/>
      <c r="I109" s="121"/>
      <c r="J109" s="121"/>
      <c r="K109" s="121"/>
      <c r="L109" s="114"/>
      <c r="M109" s="76"/>
      <c r="N109" s="114"/>
      <c r="O109" s="76"/>
      <c r="P109" s="114"/>
      <c r="Q109" s="76"/>
      <c r="R109" s="76"/>
      <c r="S109" s="76"/>
      <c r="T109" s="76"/>
      <c r="U109" s="76"/>
      <c r="V109" s="76"/>
      <c r="W109" s="118"/>
      <c r="X109" s="76"/>
      <c r="Y109" s="76"/>
      <c r="Z109" s="76"/>
      <c r="AA109" s="76"/>
      <c r="AB109" s="76"/>
      <c r="AC109" s="76"/>
      <c r="AD109" s="76"/>
      <c r="AE109" s="76"/>
    </row>
    <row r="110" spans="1:31" s="91" customFormat="1" ht="25.5" customHeight="1">
      <c r="A110" s="123"/>
      <c r="B110" s="123"/>
      <c r="C110" s="123"/>
      <c r="D110" s="123"/>
      <c r="E110" s="123"/>
      <c r="F110" s="123"/>
      <c r="G110" s="123"/>
      <c r="H110" s="123"/>
      <c r="I110" s="121"/>
      <c r="J110" s="121"/>
      <c r="K110" s="121"/>
      <c r="L110" s="114"/>
      <c r="M110" s="76"/>
      <c r="N110" s="114"/>
      <c r="O110" s="76"/>
      <c r="P110" s="114"/>
      <c r="Q110" s="76"/>
      <c r="R110" s="76"/>
      <c r="S110" s="76"/>
      <c r="T110" s="76"/>
      <c r="U110" s="76"/>
      <c r="V110" s="76"/>
      <c r="W110" s="118"/>
      <c r="X110" s="76"/>
      <c r="Y110" s="76"/>
      <c r="Z110" s="76"/>
      <c r="AA110" s="76"/>
      <c r="AB110" s="76"/>
      <c r="AC110" s="76"/>
      <c r="AD110" s="76"/>
      <c r="AE110" s="76"/>
    </row>
    <row r="111" spans="1:31" s="91" customFormat="1" ht="25.5" customHeight="1">
      <c r="A111" s="123"/>
      <c r="B111" s="123"/>
      <c r="C111" s="123"/>
      <c r="D111" s="123"/>
      <c r="E111" s="123"/>
      <c r="F111" s="123"/>
      <c r="G111" s="123"/>
      <c r="H111" s="123"/>
      <c r="I111" s="121"/>
      <c r="J111" s="121"/>
      <c r="K111" s="121"/>
      <c r="L111" s="114"/>
      <c r="M111" s="76"/>
      <c r="N111" s="114"/>
      <c r="O111" s="76"/>
      <c r="P111" s="114"/>
      <c r="Q111" s="76"/>
      <c r="R111" s="76"/>
      <c r="S111" s="76"/>
      <c r="T111" s="76"/>
      <c r="U111" s="76"/>
      <c r="V111" s="76"/>
      <c r="W111" s="118"/>
      <c r="X111" s="76"/>
      <c r="Y111" s="76"/>
      <c r="Z111" s="76"/>
      <c r="AA111" s="76"/>
      <c r="AB111" s="76"/>
      <c r="AC111" s="76"/>
      <c r="AD111" s="76"/>
      <c r="AE111" s="76"/>
    </row>
    <row r="112" spans="1:31" s="91" customFormat="1" ht="25.5" customHeight="1">
      <c r="A112" s="123"/>
      <c r="B112" s="123"/>
      <c r="C112" s="123"/>
      <c r="D112" s="123"/>
      <c r="E112" s="123"/>
      <c r="F112" s="123"/>
      <c r="G112" s="123"/>
      <c r="H112" s="123"/>
      <c r="I112" s="121"/>
      <c r="J112" s="121"/>
      <c r="K112" s="121"/>
      <c r="L112" s="114"/>
      <c r="M112" s="76"/>
      <c r="N112" s="114"/>
      <c r="O112" s="76"/>
      <c r="P112" s="114"/>
      <c r="Q112" s="76"/>
      <c r="R112" s="76"/>
      <c r="S112" s="76"/>
      <c r="T112" s="76"/>
      <c r="U112" s="76"/>
      <c r="V112" s="76"/>
      <c r="W112" s="118"/>
      <c r="X112" s="76"/>
      <c r="Y112" s="76"/>
      <c r="Z112" s="76"/>
      <c r="AA112" s="76"/>
      <c r="AB112" s="76"/>
      <c r="AC112" s="76"/>
      <c r="AD112" s="76"/>
      <c r="AE112" s="76"/>
    </row>
    <row r="113" spans="1:31" s="91" customFormat="1" ht="25.5" customHeight="1">
      <c r="A113" s="123"/>
      <c r="B113" s="123"/>
      <c r="C113" s="123"/>
      <c r="D113" s="123"/>
      <c r="E113" s="123"/>
      <c r="F113" s="123"/>
      <c r="G113" s="123"/>
      <c r="H113" s="123"/>
      <c r="I113" s="121"/>
      <c r="J113" s="121"/>
      <c r="K113" s="121"/>
      <c r="L113" s="122"/>
      <c r="M113" s="122"/>
      <c r="N113" s="122"/>
      <c r="O113" s="114"/>
      <c r="P113" s="114"/>
      <c r="Q113" s="76"/>
      <c r="R113" s="76"/>
      <c r="S113" s="76"/>
      <c r="T113" s="76"/>
      <c r="U113" s="76"/>
      <c r="V113" s="76"/>
      <c r="W113" s="118"/>
      <c r="X113" s="76"/>
      <c r="Y113" s="76"/>
      <c r="Z113" s="76"/>
      <c r="AA113" s="76"/>
      <c r="AB113" s="76"/>
      <c r="AC113" s="76"/>
      <c r="AD113" s="76"/>
      <c r="AE113" s="76"/>
    </row>
    <row r="114" spans="1:17" s="91" customFormat="1" ht="20.25" customHeight="1">
      <c r="A114" s="328" t="s">
        <v>103</v>
      </c>
      <c r="B114" s="328"/>
      <c r="C114" s="328"/>
      <c r="D114" s="328"/>
      <c r="E114" s="328"/>
      <c r="F114" s="328"/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  <c r="Q114" s="328"/>
    </row>
    <row r="115" spans="1:17" s="91" customFormat="1" ht="18" customHeight="1">
      <c r="A115" s="329" t="s">
        <v>61</v>
      </c>
      <c r="B115" s="329"/>
      <c r="C115" s="329"/>
      <c r="D115" s="329"/>
      <c r="E115" s="329"/>
      <c r="F115" s="329"/>
      <c r="G115" s="329"/>
      <c r="H115" s="329"/>
      <c r="I115" s="329"/>
      <c r="J115" s="329"/>
      <c r="K115" s="329"/>
      <c r="L115" s="329"/>
      <c r="M115" s="329"/>
      <c r="N115" s="329"/>
      <c r="O115" s="329"/>
      <c r="P115" s="329"/>
      <c r="Q115" s="329"/>
    </row>
    <row r="116" spans="1:17" s="91" customFormat="1" ht="15.75">
      <c r="A116" s="171"/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14"/>
      <c r="P116" s="114"/>
      <c r="Q116" s="101"/>
    </row>
    <row r="117" spans="1:17" s="91" customFormat="1" ht="15.75">
      <c r="A117" s="171"/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14"/>
      <c r="P117" s="114"/>
      <c r="Q117" s="101"/>
    </row>
    <row r="118" spans="1:17" s="91" customFormat="1" ht="26.25">
      <c r="A118" s="313" t="s">
        <v>104</v>
      </c>
      <c r="B118" s="313"/>
      <c r="C118" s="313"/>
      <c r="D118" s="313"/>
      <c r="E118" s="313"/>
      <c r="F118" s="313"/>
      <c r="G118" s="313"/>
      <c r="H118" s="313"/>
      <c r="I118" s="313"/>
      <c r="J118" s="199"/>
      <c r="K118" s="332" t="s">
        <v>105</v>
      </c>
      <c r="L118" s="332"/>
      <c r="M118" s="332"/>
      <c r="N118" s="198"/>
      <c r="O118" s="335" t="s">
        <v>106</v>
      </c>
      <c r="P118" s="335"/>
      <c r="Q118" s="335"/>
    </row>
    <row r="119" spans="1:18" s="91" customFormat="1" ht="18.75" thickBot="1">
      <c r="A119" s="333" t="s">
        <v>107</v>
      </c>
      <c r="B119" s="333"/>
      <c r="C119" s="333"/>
      <c r="D119" s="333"/>
      <c r="E119" s="333"/>
      <c r="F119" s="333"/>
      <c r="G119" s="333"/>
      <c r="H119" s="333"/>
      <c r="I119" s="333"/>
      <c r="J119" s="200"/>
      <c r="K119" s="345" t="s">
        <v>62</v>
      </c>
      <c r="L119" s="345"/>
      <c r="M119" s="345"/>
      <c r="N119" s="201"/>
      <c r="O119" s="345" t="s">
        <v>63</v>
      </c>
      <c r="P119" s="345"/>
      <c r="Q119" s="345"/>
      <c r="R119" s="137"/>
    </row>
    <row r="120" spans="1:17" s="91" customFormat="1" ht="36" customHeight="1">
      <c r="A120" s="127" t="s">
        <v>67</v>
      </c>
      <c r="B120" s="67" t="s">
        <v>11</v>
      </c>
      <c r="C120" s="67" t="s">
        <v>12</v>
      </c>
      <c r="D120" s="67" t="s">
        <v>7</v>
      </c>
      <c r="E120" s="67" t="s">
        <v>27</v>
      </c>
      <c r="F120" s="67" t="s">
        <v>13</v>
      </c>
      <c r="G120" s="67" t="s">
        <v>14</v>
      </c>
      <c r="H120" s="73" t="s">
        <v>33</v>
      </c>
      <c r="I120" s="135" t="s">
        <v>4</v>
      </c>
      <c r="J120" s="140"/>
      <c r="K120" s="330" t="s">
        <v>67</v>
      </c>
      <c r="L120" s="331"/>
      <c r="M120" s="136" t="s">
        <v>68</v>
      </c>
      <c r="O120" s="330" t="s">
        <v>67</v>
      </c>
      <c r="P120" s="331"/>
      <c r="Q120" s="136" t="s">
        <v>68</v>
      </c>
    </row>
    <row r="121" spans="1:17" s="91" customFormat="1" ht="25.5" customHeight="1">
      <c r="A121" s="128" t="s">
        <v>64</v>
      </c>
      <c r="B121" s="21">
        <v>33.788</v>
      </c>
      <c r="C121" s="21">
        <v>18.894</v>
      </c>
      <c r="D121" s="21">
        <v>-0.251</v>
      </c>
      <c r="E121" s="21">
        <v>1.21</v>
      </c>
      <c r="F121" s="21">
        <v>1</v>
      </c>
      <c r="G121" s="21">
        <v>1.09</v>
      </c>
      <c r="H121" s="22">
        <v>0</v>
      </c>
      <c r="I121" s="23">
        <v>55.732</v>
      </c>
      <c r="J121" s="202"/>
      <c r="K121" s="322" t="s">
        <v>96</v>
      </c>
      <c r="L121" s="323"/>
      <c r="M121" s="15">
        <v>-4.079</v>
      </c>
      <c r="N121" s="203"/>
      <c r="O121" s="322" t="s">
        <v>96</v>
      </c>
      <c r="P121" s="323"/>
      <c r="Q121" s="204">
        <v>6.443</v>
      </c>
    </row>
    <row r="122" spans="1:17" s="91" customFormat="1" ht="25.5" customHeight="1">
      <c r="A122" s="128" t="s">
        <v>69</v>
      </c>
      <c r="B122" s="21">
        <v>59.427</v>
      </c>
      <c r="C122" s="21">
        <v>26.213</v>
      </c>
      <c r="D122" s="21">
        <v>-0.567</v>
      </c>
      <c r="E122" s="21">
        <v>1.489</v>
      </c>
      <c r="F122" s="21">
        <v>1.125</v>
      </c>
      <c r="G122" s="21">
        <v>1.105</v>
      </c>
      <c r="H122" s="22">
        <v>3.208</v>
      </c>
      <c r="I122" s="23">
        <v>92</v>
      </c>
      <c r="J122" s="202"/>
      <c r="K122" s="322" t="s">
        <v>155</v>
      </c>
      <c r="L122" s="323"/>
      <c r="M122" s="15">
        <v>10.159</v>
      </c>
      <c r="N122" s="203"/>
      <c r="O122" s="322" t="s">
        <v>155</v>
      </c>
      <c r="P122" s="323"/>
      <c r="Q122" s="204">
        <v>4.407</v>
      </c>
    </row>
    <row r="123" spans="1:17" s="91" customFormat="1" ht="25.5" customHeight="1">
      <c r="A123" s="128" t="s">
        <v>65</v>
      </c>
      <c r="B123" s="21">
        <v>39.814</v>
      </c>
      <c r="C123" s="21">
        <v>16.03</v>
      </c>
      <c r="D123" s="21">
        <v>-0.289</v>
      </c>
      <c r="E123" s="21">
        <v>1.543</v>
      </c>
      <c r="F123" s="21">
        <v>1.5</v>
      </c>
      <c r="G123" s="21">
        <v>1.878</v>
      </c>
      <c r="H123" s="22">
        <v>6.658</v>
      </c>
      <c r="I123" s="23">
        <v>67.133</v>
      </c>
      <c r="J123" s="202"/>
      <c r="K123" s="322" t="s">
        <v>20</v>
      </c>
      <c r="L123" s="323"/>
      <c r="M123" s="29">
        <v>14.668</v>
      </c>
      <c r="N123" s="143"/>
      <c r="O123" s="322" t="s">
        <v>20</v>
      </c>
      <c r="P123" s="323"/>
      <c r="Q123" s="204">
        <v>6.485</v>
      </c>
    </row>
    <row r="124" spans="1:17" s="91" customFormat="1" ht="25.5" customHeight="1">
      <c r="A124" s="128" t="s">
        <v>66</v>
      </c>
      <c r="B124" s="24"/>
      <c r="C124" s="24"/>
      <c r="D124" s="24"/>
      <c r="E124" s="24"/>
      <c r="F124" s="24"/>
      <c r="G124" s="24"/>
      <c r="H124" s="25"/>
      <c r="I124" s="26"/>
      <c r="J124" s="202"/>
      <c r="K124" s="322" t="s">
        <v>156</v>
      </c>
      <c r="L124" s="323"/>
      <c r="M124" s="19"/>
      <c r="N124" s="203"/>
      <c r="O124" s="322" t="s">
        <v>156</v>
      </c>
      <c r="P124" s="323"/>
      <c r="Q124" s="204"/>
    </row>
    <row r="125" spans="1:19" s="91" customFormat="1" ht="25.5" customHeight="1" thickBot="1">
      <c r="A125" s="6" t="s">
        <v>9</v>
      </c>
      <c r="B125" s="27">
        <f aca="true" t="shared" si="2" ref="B125:H125">SUM(B121:B124)</f>
        <v>133.029</v>
      </c>
      <c r="C125" s="27">
        <f t="shared" si="2"/>
        <v>61.137</v>
      </c>
      <c r="D125" s="27">
        <f t="shared" si="2"/>
        <v>-1.107</v>
      </c>
      <c r="E125" s="27">
        <f t="shared" si="2"/>
        <v>4.242</v>
      </c>
      <c r="F125" s="27">
        <f t="shared" si="2"/>
        <v>3.625</v>
      </c>
      <c r="G125" s="27">
        <f t="shared" si="2"/>
        <v>4.073</v>
      </c>
      <c r="H125" s="27">
        <f t="shared" si="2"/>
        <v>9.866</v>
      </c>
      <c r="I125" s="28">
        <f>SUM(I121:I124)</f>
        <v>214.865</v>
      </c>
      <c r="J125" s="205"/>
      <c r="K125" s="324" t="s">
        <v>22</v>
      </c>
      <c r="L125" s="325"/>
      <c r="M125" s="17">
        <f>SUM(M121:M124)</f>
        <v>20.748</v>
      </c>
      <c r="N125" s="143"/>
      <c r="O125" s="324" t="s">
        <v>22</v>
      </c>
      <c r="P125" s="325"/>
      <c r="Q125" s="151">
        <f>SUM(Q121:Q124)</f>
        <v>17.335</v>
      </c>
      <c r="S125" s="92"/>
    </row>
    <row r="126" spans="1:14" s="91" customFormat="1" ht="15.75">
      <c r="A126" s="138"/>
      <c r="B126" s="101"/>
      <c r="C126" s="101"/>
      <c r="D126" s="101"/>
      <c r="E126" s="101"/>
      <c r="N126" s="147"/>
    </row>
    <row r="127" spans="1:14" s="91" customFormat="1" ht="15.75">
      <c r="A127" s="138"/>
      <c r="B127" s="101"/>
      <c r="C127" s="101"/>
      <c r="D127" s="101"/>
      <c r="E127" s="101"/>
      <c r="N127" s="147"/>
    </row>
    <row r="128" spans="1:14" s="91" customFormat="1" ht="15.75">
      <c r="A128" s="138"/>
      <c r="B128" s="101"/>
      <c r="C128" s="101"/>
      <c r="D128" s="101"/>
      <c r="E128" s="101"/>
      <c r="N128" s="147"/>
    </row>
    <row r="129" spans="1:14" s="91" customFormat="1" ht="15.75">
      <c r="A129" s="138"/>
      <c r="B129" s="101"/>
      <c r="C129" s="101"/>
      <c r="D129" s="101"/>
      <c r="E129" s="101"/>
      <c r="N129" s="147"/>
    </row>
    <row r="130" spans="1:14" s="91" customFormat="1" ht="15.75">
      <c r="A130" s="138"/>
      <c r="B130" s="101"/>
      <c r="C130" s="101"/>
      <c r="D130" s="101"/>
      <c r="E130" s="101"/>
      <c r="N130" s="147"/>
    </row>
    <row r="131" spans="1:14" s="91" customFormat="1" ht="15.75">
      <c r="A131" s="138"/>
      <c r="B131" s="101"/>
      <c r="C131" s="101"/>
      <c r="D131" s="101"/>
      <c r="E131" s="101"/>
      <c r="N131" s="147"/>
    </row>
    <row r="132" spans="1:14" s="91" customFormat="1" ht="15.75">
      <c r="A132" s="138"/>
      <c r="B132" s="101"/>
      <c r="C132" s="101"/>
      <c r="D132" s="101"/>
      <c r="E132" s="101"/>
      <c r="N132" s="147"/>
    </row>
    <row r="133" spans="1:14" s="91" customFormat="1" ht="15.75">
      <c r="A133" s="138"/>
      <c r="B133" s="101"/>
      <c r="C133" s="101"/>
      <c r="D133" s="101"/>
      <c r="E133" s="101"/>
      <c r="N133" s="147"/>
    </row>
    <row r="134" spans="1:17" s="91" customFormat="1" ht="20.25" customHeight="1">
      <c r="A134" s="294" t="s">
        <v>108</v>
      </c>
      <c r="B134" s="294"/>
      <c r="C134" s="294"/>
      <c r="D134" s="294"/>
      <c r="E134" s="294"/>
      <c r="F134" s="294"/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</row>
    <row r="135" spans="1:17" s="91" customFormat="1" ht="21" customHeight="1">
      <c r="A135" s="334" t="s">
        <v>63</v>
      </c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</row>
    <row r="136" spans="1:17" s="91" customFormat="1" ht="21" customHeight="1" thickBot="1">
      <c r="A136" s="206"/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</row>
    <row r="137" spans="5:16" s="91" customFormat="1" ht="30" customHeight="1">
      <c r="E137" s="140"/>
      <c r="F137" s="101"/>
      <c r="G137" s="344" t="s">
        <v>67</v>
      </c>
      <c r="H137" s="338"/>
      <c r="I137" s="338" t="s">
        <v>68</v>
      </c>
      <c r="J137" s="339"/>
      <c r="L137" s="101"/>
      <c r="O137" s="140"/>
      <c r="P137" s="141"/>
    </row>
    <row r="138" spans="5:16" s="91" customFormat="1" ht="30" customHeight="1">
      <c r="E138" s="122"/>
      <c r="F138" s="140"/>
      <c r="G138" s="326" t="s">
        <v>96</v>
      </c>
      <c r="H138" s="327"/>
      <c r="I138" s="340">
        <v>57.832</v>
      </c>
      <c r="J138" s="341"/>
      <c r="L138" s="140"/>
      <c r="O138" s="142"/>
      <c r="P138" s="143"/>
    </row>
    <row r="139" spans="5:16" s="91" customFormat="1" ht="30" customHeight="1">
      <c r="E139" s="142"/>
      <c r="F139" s="142"/>
      <c r="G139" s="326" t="s">
        <v>172</v>
      </c>
      <c r="H139" s="327"/>
      <c r="I139" s="340">
        <v>96.52</v>
      </c>
      <c r="J139" s="341"/>
      <c r="L139" s="142"/>
      <c r="O139" s="142"/>
      <c r="P139" s="143"/>
    </row>
    <row r="140" spans="5:16" s="91" customFormat="1" ht="30" customHeight="1">
      <c r="E140" s="142"/>
      <c r="F140" s="142"/>
      <c r="G140" s="326" t="s">
        <v>20</v>
      </c>
      <c r="H140" s="327"/>
      <c r="I140" s="340">
        <v>105.843</v>
      </c>
      <c r="J140" s="341"/>
      <c r="L140" s="142"/>
      <c r="O140" s="142"/>
      <c r="P140" s="143"/>
    </row>
    <row r="141" spans="5:16" s="91" customFormat="1" ht="30" customHeight="1">
      <c r="E141" s="142"/>
      <c r="F141" s="142"/>
      <c r="G141" s="326" t="s">
        <v>173</v>
      </c>
      <c r="H141" s="327"/>
      <c r="I141" s="340"/>
      <c r="J141" s="341"/>
      <c r="L141" s="142"/>
      <c r="O141" s="142"/>
      <c r="P141" s="143"/>
    </row>
    <row r="142" spans="5:16" s="91" customFormat="1" ht="30" customHeight="1" thickBot="1">
      <c r="E142" s="122"/>
      <c r="F142" s="142"/>
      <c r="G142" s="336" t="s">
        <v>22</v>
      </c>
      <c r="H142" s="337"/>
      <c r="I142" s="342">
        <f>SUM(I138:J141)</f>
        <v>260.195</v>
      </c>
      <c r="J142" s="343"/>
      <c r="L142" s="142"/>
      <c r="O142" s="122"/>
      <c r="P142" s="143"/>
    </row>
    <row r="143" spans="1:8" s="91" customFormat="1" ht="15">
      <c r="A143" s="138"/>
      <c r="B143" s="101"/>
      <c r="C143" s="101"/>
      <c r="D143" s="101"/>
      <c r="E143" s="101"/>
      <c r="F143" s="141"/>
      <c r="G143" s="141"/>
      <c r="H143" s="141"/>
    </row>
    <row r="144" spans="1:14" s="91" customFormat="1" ht="20.25" customHeight="1">
      <c r="A144" s="137"/>
      <c r="B144" s="137"/>
      <c r="H144" s="144"/>
      <c r="I144" s="144"/>
      <c r="J144" s="137"/>
      <c r="K144" s="137"/>
      <c r="L144" s="137"/>
      <c r="M144" s="137"/>
      <c r="N144" s="137"/>
    </row>
    <row r="145" spans="1:17" s="91" customFormat="1" ht="20.25">
      <c r="A145" s="137"/>
      <c r="B145" s="137"/>
      <c r="H145" s="144"/>
      <c r="I145" s="144"/>
      <c r="J145" s="137"/>
      <c r="K145" s="137"/>
      <c r="L145" s="137"/>
      <c r="M145" s="137"/>
      <c r="N145" s="137"/>
      <c r="O145" s="313"/>
      <c r="P145" s="313"/>
      <c r="Q145" s="313"/>
    </row>
    <row r="146" spans="1:13" s="91" customFormat="1" ht="24.75" customHeight="1">
      <c r="A146" s="146"/>
      <c r="B146" s="101"/>
      <c r="H146" s="141"/>
      <c r="I146" s="141"/>
      <c r="J146" s="102"/>
      <c r="M146" s="102"/>
    </row>
    <row r="147" spans="1:9" s="91" customFormat="1" ht="24.75" customHeight="1">
      <c r="A147" s="143"/>
      <c r="B147" s="143"/>
      <c r="H147" s="140"/>
      <c r="I147" s="141"/>
    </row>
    <row r="148" spans="1:9" s="91" customFormat="1" ht="24.75" customHeight="1">
      <c r="A148" s="143"/>
      <c r="B148" s="143"/>
      <c r="H148" s="142"/>
      <c r="I148" s="141"/>
    </row>
    <row r="149" spans="1:9" s="91" customFormat="1" ht="24.75" customHeight="1">
      <c r="A149" s="143"/>
      <c r="B149" s="143"/>
      <c r="H149" s="142"/>
      <c r="I149" s="141"/>
    </row>
    <row r="150" spans="1:9" s="91" customFormat="1" ht="24.75" customHeight="1">
      <c r="A150" s="143"/>
      <c r="B150" s="143"/>
      <c r="H150" s="142"/>
      <c r="I150" s="141"/>
    </row>
    <row r="151" spans="1:9" s="91" customFormat="1" ht="24.75" customHeight="1">
      <c r="A151" s="143"/>
      <c r="B151" s="143"/>
      <c r="H151" s="142"/>
      <c r="I151" s="141"/>
    </row>
    <row r="152" spans="1:13" s="91" customFormat="1" ht="24" customHeight="1">
      <c r="A152" s="147"/>
      <c r="B152" s="147"/>
      <c r="C152" s="122"/>
      <c r="D152" s="101"/>
      <c r="E152" s="101"/>
      <c r="F152" s="147"/>
      <c r="G152" s="147"/>
      <c r="H152" s="122"/>
      <c r="I152" s="141"/>
      <c r="J152" s="137"/>
      <c r="M152" s="137"/>
    </row>
    <row r="153" spans="3:14" ht="12.75">
      <c r="C153" s="76"/>
      <c r="D153" s="76"/>
      <c r="E153" s="76"/>
      <c r="H153" s="149"/>
      <c r="I153" s="149"/>
      <c r="J153" s="102"/>
      <c r="K153" s="91"/>
      <c r="L153" s="91"/>
      <c r="M153" s="102"/>
      <c r="N153" s="91"/>
    </row>
    <row r="154" spans="3:14" ht="12.75">
      <c r="C154" s="76"/>
      <c r="D154" s="76"/>
      <c r="E154" s="76"/>
      <c r="H154" s="149"/>
      <c r="I154" s="149"/>
      <c r="J154" s="91"/>
      <c r="K154" s="91"/>
      <c r="L154" s="91"/>
      <c r="M154" s="91"/>
      <c r="N154" s="91"/>
    </row>
    <row r="155" spans="3:14" ht="24.75" customHeight="1">
      <c r="C155" s="76"/>
      <c r="D155" s="76"/>
      <c r="E155" s="76"/>
      <c r="H155" s="149"/>
      <c r="I155" s="149"/>
      <c r="J155" s="91"/>
      <c r="K155" s="91"/>
      <c r="L155" s="91"/>
      <c r="M155" s="91"/>
      <c r="N155" s="91"/>
    </row>
    <row r="156" spans="3:9" ht="24.75" customHeight="1">
      <c r="C156" s="76"/>
      <c r="D156" s="76"/>
      <c r="E156" s="76"/>
      <c r="H156" s="149"/>
      <c r="I156" s="149"/>
    </row>
    <row r="157" spans="3:5" ht="24.75" customHeight="1">
      <c r="C157" s="76"/>
      <c r="D157" s="76"/>
      <c r="E157" s="76"/>
    </row>
    <row r="158" spans="3:5" ht="24.75" customHeight="1">
      <c r="C158" s="76"/>
      <c r="D158" s="76"/>
      <c r="E158" s="76"/>
    </row>
    <row r="159" spans="3:5" ht="24.75" customHeight="1">
      <c r="C159" s="76"/>
      <c r="D159" s="76"/>
      <c r="E159" s="76"/>
    </row>
    <row r="160" spans="3:5" ht="24.75" customHeight="1">
      <c r="C160" s="76"/>
      <c r="D160" s="76"/>
      <c r="E160" s="76"/>
    </row>
  </sheetData>
  <sheetProtection/>
  <mergeCells count="117">
    <mergeCell ref="K119:M119"/>
    <mergeCell ref="E79:F79"/>
    <mergeCell ref="E104:F104"/>
    <mergeCell ref="I93:J93"/>
    <mergeCell ref="I94:J94"/>
    <mergeCell ref="O145:Q145"/>
    <mergeCell ref="A88:Q88"/>
    <mergeCell ref="I95:J95"/>
    <mergeCell ref="I96:J96"/>
    <mergeCell ref="A90:F90"/>
    <mergeCell ref="K121:L121"/>
    <mergeCell ref="E107:F107"/>
    <mergeCell ref="E81:F81"/>
    <mergeCell ref="E106:F106"/>
    <mergeCell ref="O26:Q26"/>
    <mergeCell ref="A28:A29"/>
    <mergeCell ref="A30:A31"/>
    <mergeCell ref="A32:A35"/>
    <mergeCell ref="E45:F45"/>
    <mergeCell ref="E46:F46"/>
    <mergeCell ref="E47:F47"/>
    <mergeCell ref="E108:F108"/>
    <mergeCell ref="A40:Q40"/>
    <mergeCell ref="A41:Q41"/>
    <mergeCell ref="E43:F43"/>
    <mergeCell ref="E44:F44"/>
    <mergeCell ref="A67:F67"/>
    <mergeCell ref="A50:Q50"/>
    <mergeCell ref="I52:J52"/>
    <mergeCell ref="I53:J53"/>
    <mergeCell ref="I51:O51"/>
    <mergeCell ref="A9:A10"/>
    <mergeCell ref="A11:A12"/>
    <mergeCell ref="A13:A16"/>
    <mergeCell ref="A26:A27"/>
    <mergeCell ref="B26:B27"/>
    <mergeCell ref="C26:E26"/>
    <mergeCell ref="A24:Q24"/>
    <mergeCell ref="F26:H26"/>
    <mergeCell ref="I26:K26"/>
    <mergeCell ref="L26:N26"/>
    <mergeCell ref="A1:Q1"/>
    <mergeCell ref="A2:Q2"/>
    <mergeCell ref="A5:Q5"/>
    <mergeCell ref="A7:A8"/>
    <mergeCell ref="B7:B8"/>
    <mergeCell ref="C7:E7"/>
    <mergeCell ref="F7:H7"/>
    <mergeCell ref="I7:K7"/>
    <mergeCell ref="L7:N7"/>
    <mergeCell ref="O7:Q7"/>
    <mergeCell ref="E48:F48"/>
    <mergeCell ref="A51:F51"/>
    <mergeCell ref="I54:J54"/>
    <mergeCell ref="I55:J55"/>
    <mergeCell ref="I56:J56"/>
    <mergeCell ref="I57:J57"/>
    <mergeCell ref="E58:K58"/>
    <mergeCell ref="I72:J72"/>
    <mergeCell ref="A66:Q66"/>
    <mergeCell ref="I68:J68"/>
    <mergeCell ref="I69:J69"/>
    <mergeCell ref="I67:O67"/>
    <mergeCell ref="E59:F59"/>
    <mergeCell ref="E60:F60"/>
    <mergeCell ref="I70:J70"/>
    <mergeCell ref="I71:J71"/>
    <mergeCell ref="I92:J92"/>
    <mergeCell ref="E61:F61"/>
    <mergeCell ref="E62:F62"/>
    <mergeCell ref="E63:F63"/>
    <mergeCell ref="E64:F64"/>
    <mergeCell ref="E80:F80"/>
    <mergeCell ref="E82:F82"/>
    <mergeCell ref="I73:J73"/>
    <mergeCell ref="A75:Q75"/>
    <mergeCell ref="A77:Q77"/>
    <mergeCell ref="O123:P123"/>
    <mergeCell ref="O119:Q119"/>
    <mergeCell ref="E83:F83"/>
    <mergeCell ref="E84:F84"/>
    <mergeCell ref="I90:O90"/>
    <mergeCell ref="I91:J91"/>
    <mergeCell ref="A100:Q100"/>
    <mergeCell ref="A118:I118"/>
    <mergeCell ref="E103:F103"/>
    <mergeCell ref="E105:F105"/>
    <mergeCell ref="G142:H142"/>
    <mergeCell ref="I137:J137"/>
    <mergeCell ref="I138:J138"/>
    <mergeCell ref="I139:J139"/>
    <mergeCell ref="I140:J140"/>
    <mergeCell ref="I141:J141"/>
    <mergeCell ref="I142:J142"/>
    <mergeCell ref="G137:H137"/>
    <mergeCell ref="G138:H138"/>
    <mergeCell ref="G141:H141"/>
    <mergeCell ref="K118:M118"/>
    <mergeCell ref="A119:I119"/>
    <mergeCell ref="A134:Q134"/>
    <mergeCell ref="A135:Q135"/>
    <mergeCell ref="K122:L122"/>
    <mergeCell ref="O118:Q118"/>
    <mergeCell ref="K124:L124"/>
    <mergeCell ref="K125:L125"/>
    <mergeCell ref="K123:L123"/>
    <mergeCell ref="O122:P122"/>
    <mergeCell ref="O124:P124"/>
    <mergeCell ref="O125:P125"/>
    <mergeCell ref="E102:K102"/>
    <mergeCell ref="G139:H139"/>
    <mergeCell ref="G140:H140"/>
    <mergeCell ref="A114:Q114"/>
    <mergeCell ref="A115:Q115"/>
    <mergeCell ref="O120:P120"/>
    <mergeCell ref="O121:P121"/>
    <mergeCell ref="K120:L120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55" r:id="rId1"/>
  <headerFooter>
    <oddHeader>&amp;Ranglais</oddHeader>
    <oddFooter>&amp;R&amp;P</oddFooter>
  </headerFooter>
  <rowBreaks count="2" manualBreakCount="2">
    <brk id="39" max="16" man="1"/>
    <brk id="11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0347</dc:creator>
  <cp:keywords/>
  <dc:description/>
  <cp:lastModifiedBy>0522</cp:lastModifiedBy>
  <cp:lastPrinted>2019-01-07T13:35:07Z</cp:lastPrinted>
  <dcterms:created xsi:type="dcterms:W3CDTF">2013-01-25T08:50:08Z</dcterms:created>
  <dcterms:modified xsi:type="dcterms:W3CDTF">2019-01-07T13:37:44Z</dcterms:modified>
  <cp:category/>
  <cp:version/>
  <cp:contentType/>
  <cp:contentStatus/>
</cp:coreProperties>
</file>