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470" windowHeight="5100" tabRatio="211" activeTab="0"/>
  </bookViews>
  <sheets>
    <sheet name="Français" sheetId="1" r:id="rId1"/>
    <sheet name="English" sheetId="2" r:id="rId2"/>
  </sheets>
  <definedNames>
    <definedName name="_xlnm.Print_Area" localSheetId="1">'English'!$A$1:$Q$151</definedName>
    <definedName name="_xlnm.Print_Area" localSheetId="0">'Français'!$A$1:$Q$141</definedName>
  </definedNames>
  <calcPr fullCalcOnLoad="1"/>
</workbook>
</file>

<file path=xl/sharedStrings.xml><?xml version="1.0" encoding="utf-8"?>
<sst xmlns="http://schemas.openxmlformats.org/spreadsheetml/2006/main" count="515" uniqueCount="192">
  <si>
    <t>Opérateurs</t>
  </si>
  <si>
    <t>Associations</t>
  </si>
  <si>
    <t>RDR</t>
  </si>
  <si>
    <t>LOKELE</t>
  </si>
  <si>
    <t>MOUDI</t>
  </si>
  <si>
    <t>EBOME</t>
  </si>
  <si>
    <t>Total annuel</t>
  </si>
  <si>
    <t>RIO DEL REY+MARG</t>
  </si>
  <si>
    <t>LOKELE+MWM+ACCORDS 90</t>
  </si>
  <si>
    <t>SANAGA SUD</t>
  </si>
  <si>
    <t>DISSONO NORD</t>
  </si>
  <si>
    <t xml:space="preserve">Montants </t>
  </si>
  <si>
    <t>Montants</t>
  </si>
  <si>
    <t>Operators</t>
  </si>
  <si>
    <t>3rd Quarter</t>
  </si>
  <si>
    <t>Annual Total</t>
  </si>
  <si>
    <t>PERENCO RDR</t>
  </si>
  <si>
    <t>ADDAX</t>
  </si>
  <si>
    <t>LOGBABA</t>
  </si>
  <si>
    <t>Trimestres</t>
  </si>
  <si>
    <t xml:space="preserve">EBOME </t>
  </si>
  <si>
    <t>DISSONI</t>
  </si>
  <si>
    <t>SNH</t>
  </si>
  <si>
    <t>MVIA</t>
  </si>
  <si>
    <t>IROKO</t>
  </si>
  <si>
    <t>TOTAL GENERAL</t>
  </si>
  <si>
    <t>GAZ DU CAMEROUN</t>
  </si>
  <si>
    <t>MOABI</t>
  </si>
  <si>
    <t>II-2  GAZ</t>
  </si>
  <si>
    <t xml:space="preserve">  1 - VENTE DE GAZ A ETAT </t>
  </si>
  <si>
    <t>2 - VENTE DE GAZ A KPDC</t>
  </si>
  <si>
    <t>3 - VENTE DE GAZ A GAZPROM</t>
  </si>
  <si>
    <t>III-1 D'HUILE</t>
  </si>
  <si>
    <t>III-2  GAZ</t>
  </si>
  <si>
    <t>2 - VENTE DE GAZ A GAZPROM</t>
  </si>
  <si>
    <t xml:space="preserve">GENERAL TOTAL </t>
  </si>
  <si>
    <t xml:space="preserve"> ASSOCIATE'S SHARE</t>
  </si>
  <si>
    <t>II-1 OIL</t>
  </si>
  <si>
    <t>II-2  GAS</t>
  </si>
  <si>
    <t xml:space="preserve">  1 - GAS SALES TO STATE </t>
  </si>
  <si>
    <t>2 - GAS SALES TO KPDC</t>
  </si>
  <si>
    <t>3 - GAS SALES TO GAZPROM</t>
  </si>
  <si>
    <t>III-1 OIL</t>
  </si>
  <si>
    <t>III-2  GAS</t>
  </si>
  <si>
    <t>2 - GAS SALES TO GAZPROM</t>
  </si>
  <si>
    <t>( SNH's Share In millions of US dollars)</t>
  </si>
  <si>
    <t>1st Quater</t>
  </si>
  <si>
    <t>3rd Quater</t>
  </si>
  <si>
    <t>4th Quater</t>
  </si>
  <si>
    <t>Quaters</t>
  </si>
  <si>
    <t>Amounts</t>
  </si>
  <si>
    <t xml:space="preserve">2nd Quater </t>
  </si>
  <si>
    <t>1st  Quater</t>
  </si>
  <si>
    <t xml:space="preserve"> SNH'S STATE SHARE</t>
  </si>
  <si>
    <t>PERENCO Cameroon</t>
  </si>
  <si>
    <t>II-1 HUILE</t>
  </si>
  <si>
    <t>II-3  GPL</t>
  </si>
  <si>
    <t>III-3  GPL</t>
  </si>
  <si>
    <t>(Quote-part SNH )</t>
  </si>
  <si>
    <t xml:space="preserve">1)- DEPENSES ASSOCIATIVES </t>
  </si>
  <si>
    <t xml:space="preserve">2 - ENGAGEMENTS GAZIERS </t>
  </si>
  <si>
    <t xml:space="preserve">3- AUTRES ENGAGEMENTS </t>
  </si>
  <si>
    <t>I-1 PART SNH ETAT</t>
  </si>
  <si>
    <t>I-2 PART ASSOCIES</t>
  </si>
  <si>
    <t>VENTE DE GAZ GPL A ETAT</t>
  </si>
  <si>
    <t>1 - VENTE DE GPL A ETAT</t>
  </si>
  <si>
    <t>2 - VENTE DE GPL A TRADEX</t>
  </si>
  <si>
    <t>1st  Quarter</t>
  </si>
  <si>
    <t>II-3  LPG</t>
  </si>
  <si>
    <t>1 - LPG GAS SALES TO STATE</t>
  </si>
  <si>
    <t>2 - LPG GAS SALES TO TRADEX</t>
  </si>
  <si>
    <t>III-3  LPG</t>
  </si>
  <si>
    <t>LPG GAS SALES TO STATE</t>
  </si>
  <si>
    <t xml:space="preserve">1-  ASSOCIATIVE EXPENDITURE </t>
  </si>
  <si>
    <t xml:space="preserve">2 - GAZ ENGAGEMENTS </t>
  </si>
  <si>
    <t xml:space="preserve">SANAGA SUD </t>
  </si>
  <si>
    <r>
      <t>1</t>
    </r>
    <r>
      <rPr>
        <b/>
        <vertAlign val="superscript"/>
        <sz val="10"/>
        <rFont val="Rockwell"/>
        <family val="1"/>
      </rPr>
      <t>er</t>
    </r>
    <r>
      <rPr>
        <b/>
        <sz val="10"/>
        <rFont val="Rockwell"/>
        <family val="1"/>
      </rPr>
      <t xml:space="preserve"> Trimestre</t>
    </r>
  </si>
  <si>
    <r>
      <t>2</t>
    </r>
    <r>
      <rPr>
        <b/>
        <vertAlign val="superscript"/>
        <sz val="10"/>
        <rFont val="Rockwell"/>
        <family val="1"/>
      </rPr>
      <t>ème</t>
    </r>
    <r>
      <rPr>
        <b/>
        <sz val="10"/>
        <rFont val="Rockwell"/>
        <family val="1"/>
      </rPr>
      <t xml:space="preserve"> Trimestre </t>
    </r>
  </si>
  <si>
    <r>
      <t>2</t>
    </r>
    <r>
      <rPr>
        <b/>
        <vertAlign val="superscript"/>
        <sz val="12"/>
        <rFont val="Rockwell"/>
        <family val="1"/>
      </rPr>
      <t>nd</t>
    </r>
    <r>
      <rPr>
        <b/>
        <sz val="12"/>
        <rFont val="Rockwell"/>
        <family val="1"/>
      </rPr>
      <t xml:space="preserve">  Quarter</t>
    </r>
  </si>
  <si>
    <r>
      <t>4</t>
    </r>
    <r>
      <rPr>
        <b/>
        <vertAlign val="superscript"/>
        <sz val="12"/>
        <rFont val="Rockwell"/>
        <family val="1"/>
      </rPr>
      <t>th</t>
    </r>
    <r>
      <rPr>
        <b/>
        <sz val="12"/>
        <rFont val="Rockwell"/>
        <family val="1"/>
      </rPr>
      <t xml:space="preserve"> Quarter</t>
    </r>
  </si>
  <si>
    <r>
      <t>2</t>
    </r>
    <r>
      <rPr>
        <b/>
        <vertAlign val="superscript"/>
        <sz val="12"/>
        <rFont val="Rockwell"/>
        <family val="1"/>
      </rPr>
      <t>nd</t>
    </r>
    <r>
      <rPr>
        <b/>
        <sz val="12"/>
        <rFont val="Rockwell"/>
        <family val="1"/>
      </rPr>
      <t xml:space="preserve">  Quater</t>
    </r>
  </si>
  <si>
    <r>
      <t>4</t>
    </r>
    <r>
      <rPr>
        <b/>
        <vertAlign val="superscript"/>
        <sz val="12"/>
        <rFont val="Rockwell"/>
        <family val="1"/>
      </rPr>
      <t>th</t>
    </r>
    <r>
      <rPr>
        <b/>
        <sz val="12"/>
        <rFont val="Rockwell"/>
        <family val="1"/>
      </rPr>
      <t xml:space="preserve"> Quater</t>
    </r>
  </si>
  <si>
    <r>
      <t>1</t>
    </r>
    <r>
      <rPr>
        <b/>
        <vertAlign val="superscript"/>
        <sz val="12"/>
        <rFont val="Rockwell"/>
        <family val="1"/>
      </rPr>
      <t>er</t>
    </r>
    <r>
      <rPr>
        <b/>
        <sz val="12"/>
        <rFont val="Rockwell"/>
        <family val="1"/>
      </rPr>
      <t xml:space="preserve">  trimestre</t>
    </r>
  </si>
  <si>
    <r>
      <t>2</t>
    </r>
    <r>
      <rPr>
        <b/>
        <vertAlign val="superscript"/>
        <sz val="12"/>
        <rFont val="Rockwell"/>
        <family val="1"/>
      </rPr>
      <t>ème</t>
    </r>
    <r>
      <rPr>
        <b/>
        <sz val="12"/>
        <rFont val="Rockwell"/>
        <family val="1"/>
      </rPr>
      <t xml:space="preserve"> trimestre </t>
    </r>
  </si>
  <si>
    <r>
      <t>3</t>
    </r>
    <r>
      <rPr>
        <b/>
        <vertAlign val="superscript"/>
        <sz val="12"/>
        <rFont val="Rockwell"/>
        <family val="1"/>
      </rPr>
      <t>ème</t>
    </r>
    <r>
      <rPr>
        <b/>
        <sz val="12"/>
        <rFont val="Rockwell"/>
        <family val="1"/>
      </rPr>
      <t xml:space="preserve"> trimestre</t>
    </r>
  </si>
  <si>
    <r>
      <t>4</t>
    </r>
    <r>
      <rPr>
        <b/>
        <vertAlign val="superscript"/>
        <sz val="12"/>
        <rFont val="Rockwell"/>
        <family val="1"/>
      </rPr>
      <t>ème</t>
    </r>
    <r>
      <rPr>
        <b/>
        <sz val="12"/>
        <rFont val="Rockwell"/>
        <family val="1"/>
      </rPr>
      <t xml:space="preserve"> trimestre</t>
    </r>
  </si>
  <si>
    <r>
      <t>1</t>
    </r>
    <r>
      <rPr>
        <b/>
        <vertAlign val="superscript"/>
        <sz val="12"/>
        <rFont val="Rockwell"/>
        <family val="1"/>
      </rPr>
      <t>er</t>
    </r>
    <r>
      <rPr>
        <b/>
        <sz val="12"/>
        <rFont val="Rockwell"/>
        <family val="1"/>
      </rPr>
      <t xml:space="preserve"> Trimestre</t>
    </r>
  </si>
  <si>
    <r>
      <t>3</t>
    </r>
    <r>
      <rPr>
        <b/>
        <vertAlign val="superscript"/>
        <sz val="12"/>
        <rFont val="Rockwell"/>
        <family val="1"/>
      </rPr>
      <t>ème</t>
    </r>
    <r>
      <rPr>
        <b/>
        <sz val="12"/>
        <rFont val="Rockwell"/>
        <family val="1"/>
      </rPr>
      <t xml:space="preserve"> Trimestre</t>
    </r>
  </si>
  <si>
    <t>BOLONGO</t>
  </si>
  <si>
    <r>
      <t xml:space="preserve">Pétrole brut </t>
    </r>
    <r>
      <rPr>
        <b/>
        <i/>
        <sz val="7"/>
        <rFont val="Rockwell"/>
        <family val="1"/>
      </rPr>
      <t>(millions de bls)</t>
    </r>
  </si>
  <si>
    <r>
      <t xml:space="preserve">GAZ           </t>
    </r>
    <r>
      <rPr>
        <b/>
        <i/>
        <sz val="7"/>
        <rFont val="Rockwell"/>
        <family val="1"/>
      </rPr>
      <t>(milliards de SCF)</t>
    </r>
    <r>
      <rPr>
        <b/>
        <sz val="7"/>
        <rFont val="Rockwell"/>
        <family val="1"/>
      </rPr>
      <t xml:space="preserve"> </t>
    </r>
  </si>
  <si>
    <r>
      <t xml:space="preserve">GAZ         </t>
    </r>
    <r>
      <rPr>
        <b/>
        <sz val="7"/>
        <rFont val="Rockwell"/>
        <family val="1"/>
      </rPr>
      <t xml:space="preserve">  </t>
    </r>
    <r>
      <rPr>
        <b/>
        <i/>
        <sz val="7"/>
        <rFont val="Rockwell"/>
        <family val="1"/>
      </rPr>
      <t>(milliards de SCF)</t>
    </r>
    <r>
      <rPr>
        <b/>
        <sz val="7"/>
        <rFont val="Rockwell"/>
        <family val="1"/>
      </rPr>
      <t xml:space="preserve"> </t>
    </r>
  </si>
  <si>
    <r>
      <t xml:space="preserve">GAZ          </t>
    </r>
    <r>
      <rPr>
        <b/>
        <sz val="7"/>
        <rFont val="Rockwell"/>
        <family val="1"/>
      </rPr>
      <t xml:space="preserve"> </t>
    </r>
    <r>
      <rPr>
        <b/>
        <i/>
        <sz val="7"/>
        <rFont val="Rockwell"/>
        <family val="1"/>
      </rPr>
      <t>(milliards de SCF)</t>
    </r>
    <r>
      <rPr>
        <b/>
        <sz val="7"/>
        <rFont val="Rockwell"/>
        <family val="1"/>
      </rPr>
      <t xml:space="preserve"> </t>
    </r>
  </si>
  <si>
    <r>
      <t xml:space="preserve">Prix moyens                                </t>
    </r>
    <r>
      <rPr>
        <b/>
        <i/>
        <sz val="7"/>
        <rFont val="Rockwell"/>
        <family val="1"/>
      </rPr>
      <t>(FCFA/MSCF)</t>
    </r>
  </si>
  <si>
    <r>
      <t xml:space="preserve">Taux de change                            </t>
    </r>
    <r>
      <rPr>
        <b/>
        <i/>
        <sz val="7"/>
        <rFont val="Rockwell"/>
        <family val="1"/>
      </rPr>
      <t>(USD/FCFA)</t>
    </r>
  </si>
  <si>
    <r>
      <t xml:space="preserve">Prix officiels moyens                  </t>
    </r>
    <r>
      <rPr>
        <b/>
        <sz val="7"/>
        <rFont val="Rockwell"/>
        <family val="1"/>
      </rPr>
      <t xml:space="preserve"> </t>
    </r>
    <r>
      <rPr>
        <b/>
        <i/>
        <sz val="7"/>
        <rFont val="Rockwell"/>
        <family val="1"/>
      </rPr>
      <t>(USD/bbl)</t>
    </r>
  </si>
  <si>
    <r>
      <t xml:space="preserve">Valeur                       </t>
    </r>
    <r>
      <rPr>
        <b/>
        <sz val="7"/>
        <rFont val="Rockwell"/>
        <family val="1"/>
      </rPr>
      <t xml:space="preserve"> </t>
    </r>
    <r>
      <rPr>
        <b/>
        <i/>
        <sz val="7"/>
        <rFont val="Rockwell"/>
        <family val="1"/>
      </rPr>
      <t>(millions de USD)</t>
    </r>
  </si>
  <si>
    <r>
      <t xml:space="preserve">Taux moyen pondéré de change                           </t>
    </r>
    <r>
      <rPr>
        <b/>
        <i/>
        <sz val="8"/>
        <rFont val="Rockwell"/>
        <family val="1"/>
      </rPr>
      <t xml:space="preserve"> </t>
    </r>
    <r>
      <rPr>
        <b/>
        <i/>
        <sz val="7"/>
        <rFont val="Rockwell"/>
        <family val="1"/>
      </rPr>
      <t>(USD/FCFA)</t>
    </r>
  </si>
  <si>
    <r>
      <t xml:space="preserve">Valeur                        </t>
    </r>
    <r>
      <rPr>
        <b/>
        <sz val="7"/>
        <rFont val="Rockwell"/>
        <family val="1"/>
      </rPr>
      <t xml:space="preserve">  </t>
    </r>
    <r>
      <rPr>
        <b/>
        <i/>
        <sz val="7"/>
        <rFont val="Rockwell"/>
        <family val="1"/>
      </rPr>
      <t>(milliards de FCFA)</t>
    </r>
  </si>
  <si>
    <r>
      <t xml:space="preserve">Quantités                     </t>
    </r>
    <r>
      <rPr>
        <b/>
        <i/>
        <sz val="7"/>
        <rFont val="Rockwell"/>
        <family val="1"/>
      </rPr>
      <t>(milliers de TM)</t>
    </r>
  </si>
  <si>
    <r>
      <t xml:space="preserve">Valeur                        </t>
    </r>
    <r>
      <rPr>
        <b/>
        <i/>
        <sz val="7"/>
        <rFont val="Rockwell"/>
        <family val="1"/>
      </rPr>
      <t>(milliards de FCFA)</t>
    </r>
  </si>
  <si>
    <r>
      <t xml:space="preserve">Prix officiels moyens                   </t>
    </r>
    <r>
      <rPr>
        <b/>
        <i/>
        <sz val="7"/>
        <rFont val="Rockwell"/>
        <family val="1"/>
      </rPr>
      <t>(USD/bbl)</t>
    </r>
  </si>
  <si>
    <r>
      <t xml:space="preserve">Valeur                      </t>
    </r>
    <r>
      <rPr>
        <b/>
        <sz val="7"/>
        <rFont val="Rockwell"/>
        <family val="1"/>
      </rPr>
      <t xml:space="preserve">  </t>
    </r>
    <r>
      <rPr>
        <b/>
        <i/>
        <sz val="7"/>
        <rFont val="Rockwell"/>
        <family val="1"/>
      </rPr>
      <t>(millions de USD)</t>
    </r>
  </si>
  <si>
    <r>
      <t xml:space="preserve">Taux moyen pondéré de change                           </t>
    </r>
    <r>
      <rPr>
        <b/>
        <i/>
        <sz val="10"/>
        <rFont val="Rockwell"/>
        <family val="1"/>
      </rPr>
      <t xml:space="preserve"> </t>
    </r>
    <r>
      <rPr>
        <b/>
        <i/>
        <sz val="7"/>
        <rFont val="Rockwell"/>
        <family val="1"/>
      </rPr>
      <t>(USD/FCFA)</t>
    </r>
  </si>
  <si>
    <r>
      <t xml:space="preserve">Valeur                          </t>
    </r>
    <r>
      <rPr>
        <b/>
        <i/>
        <sz val="7"/>
        <rFont val="Rockwell"/>
        <family val="1"/>
      </rPr>
      <t>(milliards de FCFA)</t>
    </r>
  </si>
  <si>
    <r>
      <t xml:space="preserve">Prix moyens                               </t>
    </r>
    <r>
      <rPr>
        <b/>
        <sz val="7"/>
        <rFont val="Rockwell"/>
        <family val="1"/>
      </rPr>
      <t xml:space="preserve"> </t>
    </r>
    <r>
      <rPr>
        <b/>
        <i/>
        <sz val="7"/>
        <rFont val="Rockwell"/>
        <family val="1"/>
      </rPr>
      <t>(FCFA/MSCF)</t>
    </r>
  </si>
  <si>
    <r>
      <t xml:space="preserve">Taux de change                           </t>
    </r>
    <r>
      <rPr>
        <b/>
        <i/>
        <sz val="7"/>
        <rFont val="Rockwell"/>
        <family val="1"/>
      </rPr>
      <t xml:space="preserve"> (USD/FCFA)</t>
    </r>
  </si>
  <si>
    <r>
      <t xml:space="preserve">Prix moyens                              </t>
    </r>
    <r>
      <rPr>
        <b/>
        <i/>
        <sz val="7"/>
        <rFont val="Rockwell"/>
        <family val="1"/>
      </rPr>
      <t xml:space="preserve">  (USD/MSCF)</t>
    </r>
  </si>
  <si>
    <t>(milliards de FCFA)</t>
  </si>
  <si>
    <r>
      <t xml:space="preserve">Crude Oil </t>
    </r>
    <r>
      <rPr>
        <b/>
        <i/>
        <sz val="8"/>
        <rFont val="Rockwell"/>
        <family val="1"/>
      </rPr>
      <t xml:space="preserve">  </t>
    </r>
    <r>
      <rPr>
        <b/>
        <i/>
        <sz val="7"/>
        <rFont val="Rockwell"/>
        <family val="1"/>
      </rPr>
      <t xml:space="preserve">  (millions of bls)</t>
    </r>
  </si>
  <si>
    <r>
      <t xml:space="preserve"> GAS     </t>
    </r>
    <r>
      <rPr>
        <b/>
        <i/>
        <sz val="7"/>
        <rFont val="Rockwell"/>
        <family val="1"/>
      </rPr>
      <t xml:space="preserve"> (billions CFS) </t>
    </r>
  </si>
  <si>
    <t>(billions of CFAF)</t>
  </si>
  <si>
    <r>
      <t xml:space="preserve">Average Prices                              </t>
    </r>
    <r>
      <rPr>
        <b/>
        <i/>
        <sz val="10"/>
        <rFont val="Rockwell"/>
        <family val="1"/>
      </rPr>
      <t xml:space="preserve">  </t>
    </r>
    <r>
      <rPr>
        <b/>
        <i/>
        <sz val="7"/>
        <rFont val="Rockwell"/>
        <family val="1"/>
      </rPr>
      <t>(CFAF/MCFS)</t>
    </r>
  </si>
  <si>
    <r>
      <t xml:space="preserve">Value                      </t>
    </r>
    <r>
      <rPr>
        <b/>
        <i/>
        <sz val="7"/>
        <rFont val="Rockwell"/>
        <family val="1"/>
      </rPr>
      <t xml:space="preserve">  (billions CFAF)</t>
    </r>
  </si>
  <si>
    <r>
      <t xml:space="preserve">Exchange Rate                          </t>
    </r>
    <r>
      <rPr>
        <b/>
        <i/>
        <sz val="7"/>
        <rFont val="Rockwell"/>
        <family val="1"/>
      </rPr>
      <t xml:space="preserve">  (USD/CFAF)</t>
    </r>
  </si>
  <si>
    <r>
      <t xml:space="preserve">Quantities                     </t>
    </r>
    <r>
      <rPr>
        <b/>
        <i/>
        <sz val="7"/>
        <rFont val="Rockwell"/>
        <family val="1"/>
      </rPr>
      <t>(millions of barils)</t>
    </r>
  </si>
  <si>
    <r>
      <t xml:space="preserve">Value                      </t>
    </r>
    <r>
      <rPr>
        <b/>
        <i/>
        <sz val="7"/>
        <rFont val="Rockwell"/>
        <family val="1"/>
      </rPr>
      <t xml:space="preserve">  (millions of USD)</t>
    </r>
  </si>
  <si>
    <r>
      <t xml:space="preserve">Weighted Average Exchange Rate                          </t>
    </r>
    <r>
      <rPr>
        <b/>
        <i/>
        <sz val="7"/>
        <rFont val="Rockwell"/>
        <family val="1"/>
      </rPr>
      <t xml:space="preserve">  (USD/FCFA)</t>
    </r>
  </si>
  <si>
    <r>
      <rPr>
        <b/>
        <sz val="10"/>
        <rFont val="Rockwell"/>
        <family val="1"/>
      </rPr>
      <t xml:space="preserve">Value  </t>
    </r>
    <r>
      <rPr>
        <b/>
        <sz val="12"/>
        <rFont val="Rockwell"/>
        <family val="1"/>
      </rPr>
      <t xml:space="preserve">                     </t>
    </r>
    <r>
      <rPr>
        <b/>
        <i/>
        <sz val="7"/>
        <rFont val="Rockwell"/>
        <family val="1"/>
      </rPr>
      <t xml:space="preserve">   (billions of CFAF)</t>
    </r>
  </si>
  <si>
    <r>
      <t xml:space="preserve">Official average prices                  </t>
    </r>
    <r>
      <rPr>
        <b/>
        <i/>
        <sz val="7"/>
        <rFont val="Rockwell"/>
        <family val="1"/>
      </rPr>
      <t xml:space="preserve"> (USD/bbl)</t>
    </r>
  </si>
  <si>
    <r>
      <t xml:space="preserve">Valeur                  </t>
    </r>
    <r>
      <rPr>
        <b/>
        <i/>
        <sz val="7"/>
        <rFont val="Rockwell"/>
        <family val="1"/>
      </rPr>
      <t>(milliards de FCFA)</t>
    </r>
  </si>
  <si>
    <r>
      <t xml:space="preserve">Valeur                      </t>
    </r>
    <r>
      <rPr>
        <b/>
        <i/>
        <sz val="10"/>
        <rFont val="Rockwell"/>
        <family val="1"/>
      </rPr>
      <t xml:space="preserve"> </t>
    </r>
    <r>
      <rPr>
        <b/>
        <i/>
        <sz val="7"/>
        <rFont val="Rockwell"/>
        <family val="1"/>
      </rPr>
      <t>(millions de USD)</t>
    </r>
  </si>
  <si>
    <r>
      <t xml:space="preserve">Prix moyens                                </t>
    </r>
    <r>
      <rPr>
        <b/>
        <i/>
        <sz val="7"/>
        <rFont val="Rockwell"/>
        <family val="1"/>
      </rPr>
      <t>(FCFA/MTM)</t>
    </r>
  </si>
  <si>
    <r>
      <t xml:space="preserve">Quantités                   </t>
    </r>
    <r>
      <rPr>
        <b/>
        <sz val="7"/>
        <rFont val="Rockwell"/>
        <family val="1"/>
      </rPr>
      <t xml:space="preserve">  </t>
    </r>
    <r>
      <rPr>
        <b/>
        <i/>
        <sz val="7"/>
        <rFont val="Rockwell"/>
        <family val="1"/>
      </rPr>
      <t>(millions de bls)</t>
    </r>
  </si>
  <si>
    <r>
      <t xml:space="preserve">Valeur                </t>
    </r>
    <r>
      <rPr>
        <b/>
        <i/>
        <sz val="7"/>
        <rFont val="Rockwell"/>
        <family val="1"/>
      </rPr>
      <t>(milliards de FCFA)</t>
    </r>
  </si>
  <si>
    <r>
      <t xml:space="preserve">Quantités                     </t>
    </r>
    <r>
      <rPr>
        <b/>
        <i/>
        <sz val="7"/>
        <rFont val="Rockwell"/>
        <family val="1"/>
      </rPr>
      <t>(millions de bls)</t>
    </r>
  </si>
  <si>
    <r>
      <t xml:space="preserve">Valeur                       </t>
    </r>
    <r>
      <rPr>
        <b/>
        <i/>
        <sz val="7"/>
        <rFont val="Rockwell"/>
        <family val="1"/>
      </rPr>
      <t>(millions de USD)</t>
    </r>
  </si>
  <si>
    <r>
      <t xml:space="preserve">Valeur                       </t>
    </r>
    <r>
      <rPr>
        <b/>
        <i/>
        <sz val="7"/>
        <rFont val="Rockwell"/>
        <family val="1"/>
      </rPr>
      <t xml:space="preserve"> (milliards de FCFA)</t>
    </r>
  </si>
  <si>
    <r>
      <t xml:space="preserve">Valeur                    </t>
    </r>
    <r>
      <rPr>
        <b/>
        <i/>
        <sz val="7"/>
        <rFont val="Rockwell"/>
        <family val="1"/>
      </rPr>
      <t xml:space="preserve">   (millions de USD)</t>
    </r>
  </si>
  <si>
    <r>
      <t xml:space="preserve">Valeur                      </t>
    </r>
    <r>
      <rPr>
        <b/>
        <i/>
        <sz val="7"/>
        <rFont val="Rockwell"/>
        <family val="1"/>
      </rPr>
      <t xml:space="preserve"> (millions de USD)</t>
    </r>
  </si>
  <si>
    <r>
      <t xml:space="preserve">GPL               </t>
    </r>
    <r>
      <rPr>
        <b/>
        <sz val="7"/>
        <rFont val="Rockwell"/>
        <family val="1"/>
      </rPr>
      <t xml:space="preserve"> </t>
    </r>
    <r>
      <rPr>
        <b/>
        <i/>
        <sz val="7"/>
        <rFont val="Rockwell"/>
        <family val="1"/>
      </rPr>
      <t>(milliers de TM)</t>
    </r>
  </si>
  <si>
    <r>
      <t xml:space="preserve">GPL                </t>
    </r>
    <r>
      <rPr>
        <b/>
        <i/>
        <sz val="7"/>
        <rFont val="Rockwell"/>
        <family val="1"/>
      </rPr>
      <t>(milliers de TM)</t>
    </r>
  </si>
  <si>
    <r>
      <t xml:space="preserve">GPL               </t>
    </r>
    <r>
      <rPr>
        <b/>
        <i/>
        <sz val="7"/>
        <rFont val="Rockwell"/>
        <family val="1"/>
      </rPr>
      <t xml:space="preserve"> (milliers de TM)</t>
    </r>
  </si>
  <si>
    <r>
      <t xml:space="preserve">GPL              </t>
    </r>
    <r>
      <rPr>
        <b/>
        <i/>
        <sz val="7"/>
        <rFont val="Rockwell"/>
        <family val="1"/>
      </rPr>
      <t xml:space="preserve">  (milliers de TM)</t>
    </r>
  </si>
  <si>
    <r>
      <t xml:space="preserve">GAZ   </t>
    </r>
    <r>
      <rPr>
        <b/>
        <sz val="7"/>
        <rFont val="Rockwell"/>
        <family val="1"/>
      </rPr>
      <t xml:space="preserve">                                   </t>
    </r>
    <r>
      <rPr>
        <b/>
        <i/>
        <sz val="7"/>
        <rFont val="Rockwell"/>
        <family val="1"/>
      </rPr>
      <t>(milliards de SCF)</t>
    </r>
    <r>
      <rPr>
        <b/>
        <sz val="7"/>
        <rFont val="Rockwell"/>
        <family val="1"/>
      </rPr>
      <t xml:space="preserve"> </t>
    </r>
  </si>
  <si>
    <r>
      <t xml:space="preserve">GAZ   </t>
    </r>
    <r>
      <rPr>
        <b/>
        <sz val="7"/>
        <rFont val="Rockwell"/>
        <family val="1"/>
      </rPr>
      <t xml:space="preserve">                    </t>
    </r>
    <r>
      <rPr>
        <b/>
        <i/>
        <sz val="7"/>
        <rFont val="Rockwell"/>
        <family val="1"/>
      </rPr>
      <t>(milliards de SCF)</t>
    </r>
    <r>
      <rPr>
        <b/>
        <sz val="7"/>
        <rFont val="Rockwell"/>
        <family val="1"/>
      </rPr>
      <t xml:space="preserve"> </t>
    </r>
  </si>
  <si>
    <r>
      <t xml:space="preserve">LPG               </t>
    </r>
    <r>
      <rPr>
        <b/>
        <i/>
        <sz val="7"/>
        <rFont val="Rockwell"/>
        <family val="1"/>
      </rPr>
      <t>(thousands of MT)</t>
    </r>
  </si>
  <si>
    <r>
      <t xml:space="preserve">Crude Oil </t>
    </r>
    <r>
      <rPr>
        <b/>
        <i/>
        <sz val="8"/>
        <rFont val="Rockwell"/>
        <family val="1"/>
      </rPr>
      <t xml:space="preserve">    </t>
    </r>
    <r>
      <rPr>
        <b/>
        <i/>
        <sz val="7"/>
        <rFont val="Rockwell"/>
        <family val="1"/>
      </rPr>
      <t>(millions of bls)</t>
    </r>
  </si>
  <si>
    <r>
      <t xml:space="preserve"> GAS                           </t>
    </r>
    <r>
      <rPr>
        <b/>
        <i/>
        <sz val="7"/>
        <rFont val="Rockwell"/>
        <family val="1"/>
      </rPr>
      <t xml:space="preserve"> (billions of CFS) </t>
    </r>
  </si>
  <si>
    <r>
      <t xml:space="preserve">LPG                      </t>
    </r>
    <r>
      <rPr>
        <b/>
        <i/>
        <sz val="7"/>
        <rFont val="Rockwell"/>
        <family val="1"/>
      </rPr>
      <t>(thousands of MT)</t>
    </r>
  </si>
  <si>
    <r>
      <t xml:space="preserve"> GAS     </t>
    </r>
    <r>
      <rPr>
        <b/>
        <i/>
        <sz val="7"/>
        <rFont val="Rockwell"/>
        <family val="1"/>
      </rPr>
      <t xml:space="preserve"> (billions of CFS) </t>
    </r>
  </si>
  <si>
    <r>
      <t xml:space="preserve">LPG                    </t>
    </r>
    <r>
      <rPr>
        <b/>
        <i/>
        <sz val="7"/>
        <rFont val="Rockwell"/>
        <family val="1"/>
      </rPr>
      <t xml:space="preserve">  (thousands of MT)</t>
    </r>
  </si>
  <si>
    <r>
      <t xml:space="preserve">Exchange Rate                           </t>
    </r>
    <r>
      <rPr>
        <b/>
        <i/>
        <sz val="7"/>
        <rFont val="Rockwell"/>
        <family val="1"/>
      </rPr>
      <t xml:space="preserve"> (USD/CFAF)</t>
    </r>
  </si>
  <si>
    <r>
      <t xml:space="preserve">Value                     </t>
    </r>
    <r>
      <rPr>
        <b/>
        <i/>
        <sz val="7"/>
        <rFont val="Rockwell"/>
        <family val="1"/>
      </rPr>
      <t xml:space="preserve">   (billions of CFAF)</t>
    </r>
  </si>
  <si>
    <r>
      <t xml:space="preserve">Value                     </t>
    </r>
    <r>
      <rPr>
        <b/>
        <i/>
        <sz val="7"/>
        <rFont val="Rockwell"/>
        <family val="1"/>
      </rPr>
      <t xml:space="preserve">  (millions of USD)</t>
    </r>
  </si>
  <si>
    <r>
      <t xml:space="preserve">Average Prices                                </t>
    </r>
    <r>
      <rPr>
        <b/>
        <i/>
        <sz val="7"/>
        <rFont val="Rockwell"/>
        <family val="1"/>
      </rPr>
      <t>(CFAF/MCFS)</t>
    </r>
  </si>
  <si>
    <r>
      <t xml:space="preserve">Quantities                    </t>
    </r>
    <r>
      <rPr>
        <b/>
        <i/>
        <sz val="7"/>
        <rFont val="Rockwell"/>
        <family val="1"/>
      </rPr>
      <t xml:space="preserve"> (millions of bls)</t>
    </r>
  </si>
  <si>
    <r>
      <t xml:space="preserve">Quantities                  </t>
    </r>
    <r>
      <rPr>
        <b/>
        <i/>
        <sz val="10"/>
        <rFont val="Rockwell"/>
        <family val="1"/>
      </rPr>
      <t xml:space="preserve"> </t>
    </r>
    <r>
      <rPr>
        <b/>
        <i/>
        <sz val="7"/>
        <rFont val="Rockwell"/>
        <family val="1"/>
      </rPr>
      <t xml:space="preserve">  (billions of CFS)</t>
    </r>
  </si>
  <si>
    <r>
      <t xml:space="preserve">Value                       </t>
    </r>
    <r>
      <rPr>
        <b/>
        <i/>
        <sz val="7"/>
        <rFont val="Rockwell"/>
        <family val="1"/>
      </rPr>
      <t>(millions of USD)</t>
    </r>
  </si>
  <si>
    <r>
      <t xml:space="preserve">Value                        </t>
    </r>
    <r>
      <rPr>
        <b/>
        <i/>
        <sz val="7"/>
        <rFont val="Rockwell"/>
        <family val="1"/>
      </rPr>
      <t>(billion of USD)</t>
    </r>
  </si>
  <si>
    <r>
      <t xml:space="preserve">Weighted average exchange rate                           </t>
    </r>
    <r>
      <rPr>
        <b/>
        <i/>
        <sz val="7"/>
        <rFont val="Rockwell"/>
        <family val="1"/>
      </rPr>
      <t xml:space="preserve"> (USD/CFAF)</t>
    </r>
  </si>
  <si>
    <r>
      <t xml:space="preserve">     Value                         </t>
    </r>
    <r>
      <rPr>
        <b/>
        <i/>
        <sz val="7"/>
        <rFont val="Rockwell"/>
        <family val="1"/>
      </rPr>
      <t>(billions of CFAF)</t>
    </r>
  </si>
  <si>
    <r>
      <t xml:space="preserve">Official average Prices                </t>
    </r>
    <r>
      <rPr>
        <b/>
        <i/>
        <sz val="10"/>
        <rFont val="Rockwell"/>
        <family val="1"/>
      </rPr>
      <t xml:space="preserve">   </t>
    </r>
    <r>
      <rPr>
        <b/>
        <i/>
        <sz val="8"/>
        <rFont val="Rockwell"/>
        <family val="1"/>
      </rPr>
      <t>(USD/bbl)</t>
    </r>
  </si>
  <si>
    <r>
      <t xml:space="preserve">Quantities                    </t>
    </r>
    <r>
      <rPr>
        <b/>
        <i/>
        <sz val="7"/>
        <rFont val="Rockwell"/>
        <family val="1"/>
      </rPr>
      <t xml:space="preserve">   (thousands of MT)</t>
    </r>
  </si>
  <si>
    <r>
      <t xml:space="preserve">Average Prices                                </t>
    </r>
    <r>
      <rPr>
        <b/>
        <i/>
        <sz val="7"/>
        <rFont val="Rockwell"/>
        <family val="1"/>
      </rPr>
      <t>(CFAF/MMT)</t>
    </r>
  </si>
  <si>
    <t>I- PRODUCTION ANNEE 2020</t>
  </si>
  <si>
    <t>II- COMMERCIALISATION PART ETAT ANNEE 2020</t>
  </si>
  <si>
    <t>IV- DEPENSES TOTALES ANNEE 2020</t>
  </si>
  <si>
    <t>I- PRODUCTION YEAR 2020</t>
  </si>
  <si>
    <t>II- MARKETING STATE SHARE YEAR 2020</t>
  </si>
  <si>
    <t>IV-  TOTAL  EXPENDITURE YEAR 2020</t>
  </si>
  <si>
    <t>III- COMMERCIALISATION PART ASSOCIES ANNEE 2020</t>
  </si>
  <si>
    <r>
      <t xml:space="preserve">Prix moyens                                </t>
    </r>
    <r>
      <rPr>
        <b/>
        <i/>
        <sz val="7"/>
        <rFont val="Rockwell"/>
        <family val="1"/>
      </rPr>
      <t>(USD/MSCF)</t>
    </r>
  </si>
  <si>
    <t>* 1000 BTU/SCF</t>
  </si>
  <si>
    <r>
      <t xml:space="preserve">Quantities *                   </t>
    </r>
    <r>
      <rPr>
        <b/>
        <i/>
        <sz val="7"/>
        <rFont val="Rockwell"/>
        <family val="1"/>
      </rPr>
      <t xml:space="preserve"> (billions de CFS)</t>
    </r>
  </si>
  <si>
    <r>
      <t xml:space="preserve">Quantities *                    </t>
    </r>
    <r>
      <rPr>
        <b/>
        <i/>
        <sz val="7"/>
        <rFont val="Rockwell"/>
        <family val="1"/>
      </rPr>
      <t xml:space="preserve"> (billions de CFS)</t>
    </r>
  </si>
  <si>
    <r>
      <t xml:space="preserve">Quantités *                     </t>
    </r>
    <r>
      <rPr>
        <b/>
        <i/>
        <sz val="7"/>
        <rFont val="Rockwell"/>
        <family val="1"/>
      </rPr>
      <t>(milliards de SCF)</t>
    </r>
  </si>
  <si>
    <r>
      <t xml:space="preserve">Quantités *                    </t>
    </r>
    <r>
      <rPr>
        <b/>
        <i/>
        <sz val="7"/>
        <rFont val="Rockwell"/>
        <family val="1"/>
      </rPr>
      <t>(milliards de SCF)</t>
    </r>
  </si>
  <si>
    <r>
      <t xml:space="preserve">Quantités *                   </t>
    </r>
    <r>
      <rPr>
        <b/>
        <i/>
        <sz val="7"/>
        <rFont val="Rockwell"/>
        <family val="1"/>
      </rPr>
      <t xml:space="preserve"> (milliards de SCF)</t>
    </r>
  </si>
  <si>
    <r>
      <t xml:space="preserve">Average Prices                                </t>
    </r>
    <r>
      <rPr>
        <b/>
        <i/>
        <sz val="7"/>
        <rFont val="Rockwell"/>
        <family val="1"/>
      </rPr>
      <t>(USD/MCFS)</t>
    </r>
  </si>
  <si>
    <r>
      <t xml:space="preserve">Average Prices                              </t>
    </r>
    <r>
      <rPr>
        <b/>
        <i/>
        <sz val="10"/>
        <rFont val="Rockwell"/>
        <family val="1"/>
      </rPr>
      <t xml:space="preserve">  </t>
    </r>
    <r>
      <rPr>
        <b/>
        <i/>
        <sz val="7"/>
        <rFont val="Rockwell"/>
        <family val="1"/>
      </rPr>
      <t>(USD/MCFS)</t>
    </r>
  </si>
  <si>
    <t>V- SOLDE TRANSFERABLE ANNEE 2020</t>
  </si>
  <si>
    <t>III- MARKETING ASSOCIATE'S SHARE YEAR 2020</t>
  </si>
  <si>
    <t>V-TRANSFERABLE BALANCE YEAR 2020</t>
  </si>
  <si>
    <t>(millions de dollars US/ milliards de FCFA)</t>
  </si>
  <si>
    <r>
      <t xml:space="preserve">TOTAL      </t>
    </r>
    <r>
      <rPr>
        <b/>
        <i/>
        <sz val="7"/>
        <rFont val="Rockwell"/>
        <family val="1"/>
      </rPr>
      <t>(millions de USD)</t>
    </r>
  </si>
  <si>
    <r>
      <t xml:space="preserve">TOTAL     </t>
    </r>
    <r>
      <rPr>
        <b/>
        <i/>
        <sz val="7"/>
        <rFont val="Rockwell"/>
        <family val="1"/>
      </rPr>
      <t>(milliards de FCFA)</t>
    </r>
  </si>
  <si>
    <t>( millions of US dollars/ billions of CFAF)</t>
  </si>
  <si>
    <r>
      <t>3</t>
    </r>
    <r>
      <rPr>
        <b/>
        <vertAlign val="superscript"/>
        <sz val="10"/>
        <rFont val="Rockwell"/>
        <family val="1"/>
      </rPr>
      <t>ème</t>
    </r>
    <r>
      <rPr>
        <b/>
        <sz val="10"/>
        <rFont val="Rockwell"/>
        <family val="1"/>
      </rPr>
      <t xml:space="preserve"> Trimestre</t>
    </r>
  </si>
  <si>
    <r>
      <t>4</t>
    </r>
    <r>
      <rPr>
        <b/>
        <vertAlign val="superscript"/>
        <sz val="10"/>
        <rFont val="Rockwell"/>
        <family val="1"/>
      </rPr>
      <t>ème</t>
    </r>
    <r>
      <rPr>
        <b/>
        <sz val="10"/>
        <rFont val="Rockwell"/>
        <family val="1"/>
      </rPr>
      <t xml:space="preserve"> Trimestre</t>
    </r>
  </si>
  <si>
    <r>
      <t>1</t>
    </r>
    <r>
      <rPr>
        <b/>
        <vertAlign val="superscript"/>
        <sz val="10"/>
        <rFont val="Rockwell"/>
        <family val="1"/>
      </rPr>
      <t>st</t>
    </r>
    <r>
      <rPr>
        <b/>
        <sz val="10"/>
        <rFont val="Rockwell"/>
        <family val="1"/>
      </rPr>
      <t xml:space="preserve"> Quarter</t>
    </r>
  </si>
  <si>
    <r>
      <t>2</t>
    </r>
    <r>
      <rPr>
        <b/>
        <vertAlign val="superscript"/>
        <sz val="10"/>
        <rFont val="Rockwell"/>
        <family val="1"/>
      </rPr>
      <t xml:space="preserve">nd </t>
    </r>
    <r>
      <rPr>
        <b/>
        <sz val="10"/>
        <rFont val="Rockwell"/>
        <family val="1"/>
      </rPr>
      <t>Quarter</t>
    </r>
  </si>
  <si>
    <r>
      <t>3</t>
    </r>
    <r>
      <rPr>
        <b/>
        <vertAlign val="superscript"/>
        <sz val="10"/>
        <rFont val="Rockwell"/>
        <family val="1"/>
      </rPr>
      <t xml:space="preserve">rd </t>
    </r>
    <r>
      <rPr>
        <b/>
        <sz val="10"/>
        <rFont val="Rockwell"/>
        <family val="1"/>
      </rPr>
      <t>Quarter</t>
    </r>
  </si>
  <si>
    <r>
      <t>4</t>
    </r>
    <r>
      <rPr>
        <b/>
        <vertAlign val="superscript"/>
        <sz val="10"/>
        <rFont val="Rockwell"/>
        <family val="1"/>
      </rPr>
      <t>th</t>
    </r>
    <r>
      <rPr>
        <b/>
        <sz val="10"/>
        <rFont val="Rockwell"/>
        <family val="1"/>
      </rPr>
      <t xml:space="preserve"> Quarter</t>
    </r>
  </si>
  <si>
    <r>
      <t>TOTAL     (</t>
    </r>
    <r>
      <rPr>
        <b/>
        <i/>
        <sz val="7"/>
        <rFont val="Rockwell"/>
        <family val="1"/>
      </rPr>
      <t>billions CFAF)</t>
    </r>
  </si>
  <si>
    <r>
      <t xml:space="preserve">TOTAL </t>
    </r>
    <r>
      <rPr>
        <b/>
        <i/>
        <sz val="8"/>
        <rFont val="Rockwell"/>
        <family val="1"/>
      </rPr>
      <t>(millions of USD)</t>
    </r>
  </si>
  <si>
    <r>
      <t>3</t>
    </r>
    <r>
      <rPr>
        <b/>
        <sz val="11"/>
        <rFont val="Rockwell"/>
        <family val="1"/>
      </rPr>
      <t>rd</t>
    </r>
    <r>
      <rPr>
        <b/>
        <sz val="12"/>
        <rFont val="Rockwell"/>
        <family val="1"/>
      </rPr>
      <t xml:space="preserve"> Quarter</t>
    </r>
  </si>
  <si>
    <t>2nd  Quarter</t>
  </si>
  <si>
    <t>4th Quarter</t>
  </si>
  <si>
    <t>3- OTHER ENGAGEMENTS</t>
  </si>
  <si>
    <r>
      <t xml:space="preserve">(pétrole brut en millions de barils </t>
    </r>
    <r>
      <rPr>
        <b/>
        <i/>
        <vertAlign val="superscript"/>
        <sz val="12"/>
        <color indexed="17"/>
        <rFont val="Rockwell"/>
        <family val="1"/>
      </rPr>
      <t>bls</t>
    </r>
    <r>
      <rPr>
        <b/>
        <i/>
        <sz val="12"/>
        <color indexed="17"/>
        <rFont val="Rockwell"/>
        <family val="1"/>
      </rPr>
      <t xml:space="preserve">, gaz en milliards de SCF et GPL en milliers de Tonnes Métriques </t>
    </r>
    <r>
      <rPr>
        <b/>
        <i/>
        <sz val="11"/>
        <color indexed="17"/>
        <rFont val="Rockwell"/>
        <family val="1"/>
      </rPr>
      <t>™</t>
    </r>
    <r>
      <rPr>
        <b/>
        <i/>
        <sz val="12"/>
        <color indexed="17"/>
        <rFont val="Rockwell"/>
        <family val="1"/>
      </rPr>
      <t>)</t>
    </r>
  </si>
  <si>
    <r>
      <t xml:space="preserve">(crude oil in millions of barils </t>
    </r>
    <r>
      <rPr>
        <b/>
        <i/>
        <vertAlign val="superscript"/>
        <sz val="12"/>
        <rFont val="Rockwell"/>
        <family val="1"/>
      </rPr>
      <t>bls</t>
    </r>
    <r>
      <rPr>
        <b/>
        <i/>
        <sz val="12"/>
        <rFont val="Rockwell"/>
        <family val="1"/>
      </rPr>
      <t xml:space="preserve">, gas in billion of CFS and LPG in thousands of Metric Tons </t>
    </r>
    <r>
      <rPr>
        <b/>
        <i/>
        <vertAlign val="superscript"/>
        <sz val="11"/>
        <rFont val="Rockwell"/>
        <family val="1"/>
      </rPr>
      <t>MT</t>
    </r>
    <r>
      <rPr>
        <b/>
        <i/>
        <sz val="12"/>
        <rFont val="Rockwell"/>
        <family val="1"/>
      </rPr>
      <t>)</t>
    </r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</si>
</sst>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.000"/>
    <numFmt numFmtId="167" formatCode="0.000"/>
    <numFmt numFmtId="168" formatCode="#,##0.0000"/>
    <numFmt numFmtId="169" formatCode="0.0000"/>
    <numFmt numFmtId="170" formatCode="0.00000"/>
    <numFmt numFmtId="171" formatCode="_-* #,##0.000\ _€_-;\-* #,##0.000\ _€_-;_-* &quot;-&quot;??\ _€_-;_-@_-"/>
    <numFmt numFmtId="172" formatCode="_-* #,##0.000\ _€_-;\-* #,##0.000\ _€_-;_-* &quot;-&quot;???\ _€_-;_-@_-"/>
    <numFmt numFmtId="173" formatCode="_-* #,##0.0000\ _€_-;\-* #,##0.0000\ _€_-;_-* &quot;-&quot;??\ _€_-;_-@_-"/>
    <numFmt numFmtId="174" formatCode="#,##0.0"/>
    <numFmt numFmtId="175" formatCode="#,##0.000_ ;\-#,##0.000\ "/>
    <numFmt numFmtId="176" formatCode="#,##0.00_ ;\-#,##0.00\ "/>
    <numFmt numFmtId="177" formatCode="&quot;Vrai&quot;;&quot;Vrai&quot;;&quot;Faux&quot;"/>
    <numFmt numFmtId="178" formatCode="&quot;Actif&quot;;&quot;Actif&quot;;&quot;Inactif&quot;"/>
    <numFmt numFmtId="179" formatCode="[$€-2]\ #,##0.00_);[Red]\([$€-2]\ #,##0.00\)"/>
  </numFmts>
  <fonts count="87">
    <font>
      <sz val="10"/>
      <name val="Arial"/>
      <family val="2"/>
    </font>
    <font>
      <b/>
      <sz val="20"/>
      <color indexed="12"/>
      <name val="Rockwell"/>
      <family val="1"/>
    </font>
    <font>
      <sz val="10"/>
      <name val="Rockwell"/>
      <family val="1"/>
    </font>
    <font>
      <b/>
      <i/>
      <sz val="12"/>
      <color indexed="12"/>
      <name val="Rockwell"/>
      <family val="1"/>
    </font>
    <font>
      <b/>
      <sz val="16"/>
      <color indexed="12"/>
      <name val="Rockwell"/>
      <family val="1"/>
    </font>
    <font>
      <b/>
      <u val="single"/>
      <sz val="16"/>
      <color indexed="12"/>
      <name val="Rockwell"/>
      <family val="1"/>
    </font>
    <font>
      <b/>
      <sz val="10"/>
      <name val="Rockwell"/>
      <family val="1"/>
    </font>
    <font>
      <b/>
      <vertAlign val="superscript"/>
      <sz val="10"/>
      <name val="Rockwell"/>
      <family val="1"/>
    </font>
    <font>
      <b/>
      <i/>
      <sz val="8"/>
      <name val="Rockwell"/>
      <family val="1"/>
    </font>
    <font>
      <b/>
      <sz val="11"/>
      <name val="Rockwell"/>
      <family val="1"/>
    </font>
    <font>
      <b/>
      <sz val="12"/>
      <name val="Rockwell"/>
      <family val="1"/>
    </font>
    <font>
      <sz val="12"/>
      <name val="Rockwell"/>
      <family val="1"/>
    </font>
    <font>
      <sz val="9"/>
      <name val="Rockwell"/>
      <family val="1"/>
    </font>
    <font>
      <b/>
      <sz val="9"/>
      <name val="Rockwell"/>
      <family val="1"/>
    </font>
    <font>
      <b/>
      <sz val="15"/>
      <color indexed="12"/>
      <name val="Rockwell"/>
      <family val="1"/>
    </font>
    <font>
      <b/>
      <u val="single"/>
      <sz val="12"/>
      <color indexed="12"/>
      <name val="Rockwell"/>
      <family val="1"/>
    </font>
    <font>
      <b/>
      <i/>
      <sz val="10"/>
      <name val="Rockwell"/>
      <family val="1"/>
    </font>
    <font>
      <b/>
      <sz val="12"/>
      <color indexed="12"/>
      <name val="Rockwell"/>
      <family val="1"/>
    </font>
    <font>
      <b/>
      <sz val="14"/>
      <color indexed="12"/>
      <name val="Rockwell"/>
      <family val="1"/>
    </font>
    <font>
      <b/>
      <i/>
      <sz val="10"/>
      <color indexed="12"/>
      <name val="Rockwell"/>
      <family val="1"/>
    </font>
    <font>
      <b/>
      <i/>
      <sz val="9"/>
      <color indexed="12"/>
      <name val="Rockwell"/>
      <family val="1"/>
    </font>
    <font>
      <b/>
      <sz val="14"/>
      <name val="Rockwell"/>
      <family val="1"/>
    </font>
    <font>
      <b/>
      <i/>
      <sz val="11"/>
      <color indexed="12"/>
      <name val="Rockwell"/>
      <family val="1"/>
    </font>
    <font>
      <b/>
      <vertAlign val="superscript"/>
      <sz val="12"/>
      <name val="Rockwell"/>
      <family val="1"/>
    </font>
    <font>
      <b/>
      <i/>
      <sz val="7"/>
      <name val="Rockwell"/>
      <family val="1"/>
    </font>
    <font>
      <b/>
      <sz val="7"/>
      <name val="Rockwell"/>
      <family val="1"/>
    </font>
    <font>
      <i/>
      <sz val="9"/>
      <name val="Rockwell"/>
      <family val="1"/>
    </font>
    <font>
      <b/>
      <sz val="20"/>
      <name val="Rockwell"/>
      <family val="1"/>
    </font>
    <font>
      <b/>
      <i/>
      <sz val="12"/>
      <color indexed="17"/>
      <name val="Rockwell"/>
      <family val="1"/>
    </font>
    <font>
      <b/>
      <i/>
      <vertAlign val="superscript"/>
      <sz val="12"/>
      <color indexed="17"/>
      <name val="Rockwell"/>
      <family val="1"/>
    </font>
    <font>
      <b/>
      <i/>
      <sz val="11"/>
      <color indexed="17"/>
      <name val="Rockwell"/>
      <family val="1"/>
    </font>
    <font>
      <b/>
      <sz val="18"/>
      <name val="Rockwell"/>
      <family val="1"/>
    </font>
    <font>
      <b/>
      <i/>
      <sz val="9"/>
      <name val="Rockwell"/>
      <family val="1"/>
    </font>
    <font>
      <b/>
      <i/>
      <sz val="12"/>
      <name val="Rockwell"/>
      <family val="1"/>
    </font>
    <font>
      <b/>
      <i/>
      <vertAlign val="superscript"/>
      <sz val="12"/>
      <name val="Rockwell"/>
      <family val="1"/>
    </font>
    <font>
      <b/>
      <i/>
      <vertAlign val="superscript"/>
      <sz val="11"/>
      <name val="Rockwell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9"/>
      <name val="Rockwell"/>
      <family val="1"/>
    </font>
    <font>
      <b/>
      <sz val="20"/>
      <color indexed="8"/>
      <name val="Rockwell"/>
      <family val="1"/>
    </font>
    <font>
      <b/>
      <sz val="16"/>
      <color indexed="17"/>
      <name val="Rockwell"/>
      <family val="1"/>
    </font>
    <font>
      <b/>
      <sz val="15"/>
      <color indexed="17"/>
      <name val="Rockwell"/>
      <family val="1"/>
    </font>
    <font>
      <b/>
      <i/>
      <sz val="12"/>
      <color indexed="8"/>
      <name val="Rockwell"/>
      <family val="1"/>
    </font>
    <font>
      <b/>
      <i/>
      <sz val="10"/>
      <color indexed="17"/>
      <name val="Rockwell"/>
      <family val="1"/>
    </font>
    <font>
      <b/>
      <sz val="14"/>
      <color indexed="17"/>
      <name val="Rockwell"/>
      <family val="1"/>
    </font>
    <font>
      <b/>
      <i/>
      <sz val="9"/>
      <color indexed="17"/>
      <name val="Rockwell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theme="0"/>
      <name val="Rockwell"/>
      <family val="1"/>
    </font>
    <font>
      <b/>
      <sz val="15"/>
      <color rgb="FF008000"/>
      <name val="Rockwell"/>
      <family val="1"/>
    </font>
    <font>
      <b/>
      <sz val="14"/>
      <color rgb="FF008000"/>
      <name val="Rockwell"/>
      <family val="1"/>
    </font>
    <font>
      <b/>
      <i/>
      <sz val="9"/>
      <color rgb="FF008000"/>
      <name val="Rockwell"/>
      <family val="1"/>
    </font>
    <font>
      <b/>
      <i/>
      <sz val="10"/>
      <color rgb="FF008000"/>
      <name val="Rockwell"/>
      <family val="1"/>
    </font>
    <font>
      <b/>
      <sz val="16"/>
      <color rgb="FF008000"/>
      <name val="Rockwell"/>
      <family val="1"/>
    </font>
    <font>
      <b/>
      <sz val="20"/>
      <color theme="1"/>
      <name val="Rockwell"/>
      <family val="1"/>
    </font>
    <font>
      <b/>
      <i/>
      <sz val="12"/>
      <color rgb="FF008000"/>
      <name val="Rockwell"/>
      <family val="1"/>
    </font>
    <font>
      <b/>
      <i/>
      <sz val="12"/>
      <color theme="1"/>
      <name val="Rockwell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59996342659"/>
        <bgColor indexed="64"/>
      </patternFill>
    </fill>
  </fills>
  <borders count="19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medium"/>
      <top style="thin"/>
      <bottom style="thin"/>
    </border>
    <border>
      <left style="thin">
        <color indexed="8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uble"/>
      <right style="thin">
        <color indexed="8"/>
      </right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double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/>
      <bottom style="thin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/>
      <right style="thin"/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double">
        <color indexed="8"/>
      </right>
      <top style="thin">
        <color indexed="8"/>
      </top>
      <bottom style="medium"/>
    </border>
    <border>
      <left style="double">
        <color indexed="8"/>
      </left>
      <right style="thin">
        <color indexed="8"/>
      </right>
      <top>
        <color indexed="63"/>
      </top>
      <bottom style="medium"/>
    </border>
    <border>
      <left style="double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double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double"/>
      <right style="thin">
        <color indexed="8"/>
      </right>
      <top>
        <color indexed="63"/>
      </top>
      <bottom style="thin">
        <color indexed="8"/>
      </bottom>
    </border>
    <border>
      <left style="double"/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medium"/>
      <top>
        <color indexed="63"/>
      </top>
      <bottom style="thin">
        <color indexed="8"/>
      </bottom>
    </border>
    <border>
      <left style="thin">
        <color indexed="8"/>
      </left>
      <right style="double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/>
      <right style="thin">
        <color indexed="8"/>
      </right>
      <top style="thin">
        <color indexed="8"/>
      </top>
      <bottom style="thin">
        <color indexed="8"/>
      </bottom>
    </border>
    <border>
      <left style="double"/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medium"/>
      <top style="thin">
        <color indexed="8"/>
      </top>
      <bottom style="thin">
        <color indexed="8"/>
      </bottom>
    </border>
    <border>
      <left>
        <color indexed="63"/>
      </left>
      <right style="double"/>
      <top style="thin">
        <color indexed="8"/>
      </top>
      <bottom style="thin">
        <color indexed="8"/>
      </bottom>
    </border>
    <border>
      <left style="thin">
        <color indexed="8"/>
      </left>
      <right style="double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double"/>
      <right style="thin"/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medium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double"/>
      <top style="medium"/>
      <bottom style="medium"/>
    </border>
    <border>
      <left style="double"/>
      <right style="thin">
        <color indexed="8"/>
      </right>
      <top style="medium"/>
      <bottom style="medium"/>
    </border>
    <border>
      <left style="double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double"/>
      <top style="thin">
        <color indexed="8"/>
      </top>
      <bottom style="thin"/>
    </border>
    <border>
      <left style="thin">
        <color indexed="8"/>
      </left>
      <right style="double"/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>
        <color indexed="8"/>
      </bottom>
    </border>
    <border>
      <left style="thin"/>
      <right style="medium"/>
      <top style="medium"/>
      <bottom style="thin">
        <color indexed="8"/>
      </bottom>
    </border>
    <border>
      <left style="thin"/>
      <right style="medium"/>
      <top style="thin">
        <color indexed="8"/>
      </top>
      <bottom style="medium"/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medium"/>
      <top style="thin"/>
      <bottom>
        <color indexed="63"/>
      </bottom>
    </border>
    <border>
      <left style="double"/>
      <right>
        <color indexed="63"/>
      </right>
      <top style="thin">
        <color indexed="8"/>
      </top>
      <bottom style="thin">
        <color indexed="8"/>
      </bottom>
    </border>
    <border>
      <left style="double"/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medium"/>
      <bottom style="medium"/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/>
      <bottom style="medium"/>
    </border>
    <border>
      <left style="double"/>
      <right>
        <color indexed="63"/>
      </right>
      <top style="medium"/>
      <bottom style="medium"/>
    </border>
    <border>
      <left style="thin"/>
      <right style="double"/>
      <top style="medium"/>
      <bottom style="thin">
        <color indexed="8"/>
      </bottom>
    </border>
    <border>
      <left style="thin"/>
      <right style="double"/>
      <top style="thin">
        <color indexed="8"/>
      </top>
      <bottom style="thin">
        <color indexed="8"/>
      </bottom>
    </border>
    <border>
      <left style="thin"/>
      <right style="double"/>
      <top style="thin">
        <color indexed="8"/>
      </top>
      <bottom>
        <color indexed="63"/>
      </bottom>
    </border>
    <border>
      <left style="thin"/>
      <right style="double"/>
      <top style="medium"/>
      <bottom style="medium"/>
    </border>
    <border>
      <left style="double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medium">
        <color indexed="8"/>
      </right>
      <top style="medium"/>
      <bottom style="medium">
        <color indexed="8"/>
      </bottom>
    </border>
    <border>
      <left style="thin">
        <color indexed="8"/>
      </left>
      <right style="medium">
        <color indexed="8"/>
      </right>
      <top style="medium"/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medium">
        <color indexed="8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>
        <color indexed="8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>
        <color indexed="8"/>
      </bottom>
    </border>
    <border>
      <left>
        <color indexed="63"/>
      </left>
      <right style="thin"/>
      <top style="medium"/>
      <bottom style="medium"/>
    </border>
    <border>
      <left style="thin">
        <color indexed="8"/>
      </left>
      <right style="medium">
        <color indexed="8"/>
      </right>
      <top style="medium"/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double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double"/>
      <top style="medium"/>
      <bottom style="thin">
        <color indexed="8"/>
      </bottom>
    </border>
    <border>
      <left style="double"/>
      <right style="thin"/>
      <top style="medium"/>
      <bottom style="thin">
        <color indexed="8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double"/>
      <top style="medium"/>
      <bottom>
        <color indexed="63"/>
      </bottom>
    </border>
    <border>
      <left style="thin">
        <color indexed="8"/>
      </left>
      <right style="double"/>
      <top>
        <color indexed="63"/>
      </top>
      <bottom style="medium"/>
    </border>
    <border>
      <left style="double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>
        <color indexed="8"/>
      </right>
      <top style="thin"/>
      <bottom style="medium"/>
    </border>
    <border>
      <left>
        <color indexed="63"/>
      </left>
      <right style="double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>
        <color indexed="63"/>
      </right>
      <top style="medium"/>
      <bottom style="thin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double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double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26" borderId="1" applyNumberFormat="0" applyAlignment="0" applyProtection="0"/>
    <xf numFmtId="0" fontId="65" fillId="0" borderId="2" applyNumberFormat="0" applyFill="0" applyAlignment="0" applyProtection="0"/>
    <xf numFmtId="0" fontId="66" fillId="27" borderId="1" applyNumberFormat="0" applyAlignment="0" applyProtection="0"/>
    <xf numFmtId="0" fontId="67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8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0" fontId="69" fillId="31" borderId="0" applyNumberFormat="0" applyBorder="0" applyAlignment="0" applyProtection="0"/>
    <xf numFmtId="0" fontId="70" fillId="26" borderId="4" applyNumberFormat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5" applyNumberFormat="0" applyFill="0" applyAlignment="0" applyProtection="0"/>
    <xf numFmtId="0" fontId="74" fillId="0" borderId="6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8" applyNumberFormat="0" applyFill="0" applyAlignment="0" applyProtection="0"/>
    <xf numFmtId="0" fontId="77" fillId="32" borderId="9" applyNumberFormat="0" applyAlignment="0" applyProtection="0"/>
  </cellStyleXfs>
  <cellXfs count="48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2" fillId="0" borderId="0" xfId="0" applyFont="1" applyAlignment="1">
      <alignment vertical="center"/>
    </xf>
    <xf numFmtId="166" fontId="2" fillId="0" borderId="0" xfId="0" applyNumberFormat="1" applyFont="1" applyAlignment="1">
      <alignment vertical="center"/>
    </xf>
    <xf numFmtId="0" fontId="10" fillId="33" borderId="11" xfId="0" applyFont="1" applyFill="1" applyBorder="1" applyAlignment="1">
      <alignment vertical="center" wrapText="1"/>
    </xf>
    <xf numFmtId="168" fontId="2" fillId="0" borderId="0" xfId="0" applyNumberFormat="1" applyFont="1" applyAlignment="1">
      <alignment vertical="center"/>
    </xf>
    <xf numFmtId="0" fontId="1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172" fontId="2" fillId="0" borderId="0" xfId="0" applyNumberFormat="1" applyFont="1" applyAlignment="1">
      <alignment horizontal="center" vertical="center"/>
    </xf>
    <xf numFmtId="167" fontId="2" fillId="0" borderId="0" xfId="0" applyNumberFormat="1" applyFont="1" applyAlignment="1">
      <alignment vertical="center"/>
    </xf>
    <xf numFmtId="0" fontId="13" fillId="34" borderId="0" xfId="0" applyFont="1" applyFill="1" applyBorder="1" applyAlignment="1">
      <alignment horizontal="left" vertical="center" wrapText="1"/>
    </xf>
    <xf numFmtId="0" fontId="10" fillId="35" borderId="0" xfId="0" applyFont="1" applyFill="1" applyBorder="1" applyAlignment="1">
      <alignment horizontal="left" vertical="center" wrapText="1"/>
    </xf>
    <xf numFmtId="166" fontId="10" fillId="35" borderId="0" xfId="0" applyNumberFormat="1" applyFont="1" applyFill="1" applyBorder="1" applyAlignment="1">
      <alignment horizontal="right" vertical="center" wrapText="1"/>
    </xf>
    <xf numFmtId="166" fontId="10" fillId="35" borderId="0" xfId="0" applyNumberFormat="1" applyFont="1" applyFill="1" applyBorder="1" applyAlignment="1">
      <alignment horizontal="right" vertical="center"/>
    </xf>
    <xf numFmtId="0" fontId="2" fillId="35" borderId="0" xfId="0" applyFont="1" applyFill="1" applyAlignment="1">
      <alignment vertical="center"/>
    </xf>
    <xf numFmtId="0" fontId="15" fillId="0" borderId="0" xfId="0" applyFont="1" applyAlignment="1">
      <alignment horizontal="left" vertical="center"/>
    </xf>
    <xf numFmtId="0" fontId="10" fillId="36" borderId="0" xfId="0" applyFont="1" applyFill="1" applyBorder="1" applyAlignment="1">
      <alignment horizontal="center" vertical="center" wrapText="1"/>
    </xf>
    <xf numFmtId="166" fontId="10" fillId="0" borderId="0" xfId="0" applyNumberFormat="1" applyFont="1" applyBorder="1" applyAlignment="1">
      <alignment horizontal="right" vertical="center" wrapText="1"/>
    </xf>
    <xf numFmtId="166" fontId="10" fillId="0" borderId="12" xfId="0" applyNumberFormat="1" applyFont="1" applyBorder="1" applyAlignment="1">
      <alignment vertical="center"/>
    </xf>
    <xf numFmtId="166" fontId="10" fillId="0" borderId="13" xfId="0" applyNumberFormat="1" applyFont="1" applyBorder="1" applyAlignment="1">
      <alignment vertical="center"/>
    </xf>
    <xf numFmtId="167" fontId="10" fillId="0" borderId="0" xfId="0" applyNumberFormat="1" applyFont="1" applyBorder="1" applyAlignment="1">
      <alignment vertical="center" wrapText="1"/>
    </xf>
    <xf numFmtId="175" fontId="2" fillId="0" borderId="0" xfId="0" applyNumberFormat="1" applyFont="1" applyAlignment="1">
      <alignment vertical="center"/>
    </xf>
    <xf numFmtId="167" fontId="11" fillId="0" borderId="0" xfId="0" applyNumberFormat="1" applyFont="1" applyBorder="1" applyAlignment="1">
      <alignment vertical="center" wrapText="1"/>
    </xf>
    <xf numFmtId="166" fontId="10" fillId="0" borderId="0" xfId="0" applyNumberFormat="1" applyFont="1" applyBorder="1" applyAlignment="1">
      <alignment horizontal="right" vertical="center"/>
    </xf>
    <xf numFmtId="3" fontId="2" fillId="0" borderId="0" xfId="0" applyNumberFormat="1" applyFont="1" applyAlignment="1">
      <alignment/>
    </xf>
    <xf numFmtId="0" fontId="2" fillId="0" borderId="0" xfId="0" applyFont="1" applyBorder="1" applyAlignment="1">
      <alignment horizontal="center" vertical="center"/>
    </xf>
    <xf numFmtId="0" fontId="14" fillId="0" borderId="14" xfId="0" applyFont="1" applyBorder="1" applyAlignment="1">
      <alignment/>
    </xf>
    <xf numFmtId="0" fontId="14" fillId="0" borderId="0" xfId="0" applyFont="1" applyBorder="1" applyAlignment="1">
      <alignment/>
    </xf>
    <xf numFmtId="166" fontId="10" fillId="35" borderId="0" xfId="0" applyNumberFormat="1" applyFont="1" applyFill="1" applyBorder="1" applyAlignment="1">
      <alignment vertical="center"/>
    </xf>
    <xf numFmtId="0" fontId="14" fillId="0" borderId="0" xfId="0" applyFont="1" applyBorder="1" applyAlignment="1">
      <alignment horizontal="center"/>
    </xf>
    <xf numFmtId="166" fontId="14" fillId="0" borderId="0" xfId="0" applyNumberFormat="1" applyFont="1" applyBorder="1" applyAlignment="1">
      <alignment horizontal="center"/>
    </xf>
    <xf numFmtId="166" fontId="14" fillId="0" borderId="0" xfId="0" applyNumberFormat="1" applyFont="1" applyBorder="1" applyAlignment="1">
      <alignment/>
    </xf>
    <xf numFmtId="0" fontId="19" fillId="0" borderId="0" xfId="0" applyFont="1" applyBorder="1" applyAlignment="1">
      <alignment horizontal="center" vertical="top"/>
    </xf>
    <xf numFmtId="0" fontId="20" fillId="0" borderId="0" xfId="0" applyFont="1" applyBorder="1" applyAlignment="1">
      <alignment horizontal="center" vertical="top"/>
    </xf>
    <xf numFmtId="0" fontId="2" fillId="0" borderId="0" xfId="0" applyFont="1" applyAlignment="1">
      <alignment vertical="top"/>
    </xf>
    <xf numFmtId="0" fontId="17" fillId="0" borderId="0" xfId="0" applyFont="1" applyBorder="1" applyAlignment="1">
      <alignment vertical="top"/>
    </xf>
    <xf numFmtId="0" fontId="20" fillId="0" borderId="0" xfId="0" applyFont="1" applyBorder="1" applyAlignment="1">
      <alignment vertical="top"/>
    </xf>
    <xf numFmtId="0" fontId="18" fillId="0" borderId="0" xfId="0" applyFont="1" applyBorder="1" applyAlignment="1">
      <alignment/>
    </xf>
    <xf numFmtId="0" fontId="11" fillId="0" borderId="0" xfId="0" applyFont="1" applyAlignment="1">
      <alignment vertical="center"/>
    </xf>
    <xf numFmtId="167" fontId="2" fillId="0" borderId="0" xfId="0" applyNumberFormat="1" applyFont="1" applyAlignment="1">
      <alignment horizontal="center" vertical="center"/>
    </xf>
    <xf numFmtId="0" fontId="10" fillId="34" borderId="0" xfId="0" applyFont="1" applyFill="1" applyBorder="1" applyAlignment="1">
      <alignment horizontal="right" vertical="center" wrapText="1"/>
    </xf>
    <xf numFmtId="0" fontId="2" fillId="35" borderId="0" xfId="0" applyFont="1" applyFill="1" applyBorder="1" applyAlignment="1">
      <alignment vertical="center"/>
    </xf>
    <xf numFmtId="166" fontId="11" fillId="35" borderId="0" xfId="0" applyNumberFormat="1" applyFont="1" applyFill="1" applyBorder="1" applyAlignment="1">
      <alignment vertical="center"/>
    </xf>
    <xf numFmtId="0" fontId="6" fillId="34" borderId="0" xfId="0" applyFont="1" applyFill="1" applyBorder="1" applyAlignment="1">
      <alignment vertical="center" wrapText="1"/>
    </xf>
    <xf numFmtId="0" fontId="18" fillId="35" borderId="0" xfId="0" applyFont="1" applyFill="1" applyBorder="1" applyAlignment="1">
      <alignment/>
    </xf>
    <xf numFmtId="0" fontId="4" fillId="0" borderId="0" xfId="0" applyFont="1" applyBorder="1" applyAlignment="1">
      <alignment horizontal="center"/>
    </xf>
    <xf numFmtId="0" fontId="17" fillId="0" borderId="0" xfId="0" applyFont="1" applyAlignment="1">
      <alignment horizontal="center" vertical="center"/>
    </xf>
    <xf numFmtId="0" fontId="10" fillId="34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2" fillId="35" borderId="0" xfId="0" applyFont="1" applyFill="1" applyBorder="1" applyAlignment="1">
      <alignment/>
    </xf>
    <xf numFmtId="175" fontId="10" fillId="36" borderId="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Alignment="1">
      <alignment vertical="center"/>
    </xf>
    <xf numFmtId="0" fontId="5" fillId="0" borderId="0" xfId="0" applyFont="1" applyBorder="1" applyAlignment="1">
      <alignment horizontal="center"/>
    </xf>
    <xf numFmtId="0" fontId="10" fillId="34" borderId="0" xfId="0" applyFont="1" applyFill="1" applyBorder="1" applyAlignment="1">
      <alignment vertical="center" wrapText="1"/>
    </xf>
    <xf numFmtId="0" fontId="11" fillId="35" borderId="0" xfId="0" applyFont="1" applyFill="1" applyBorder="1" applyAlignment="1">
      <alignment horizontal="left" vertical="center" wrapText="1"/>
    </xf>
    <xf numFmtId="167" fontId="6" fillId="35" borderId="0" xfId="0" applyNumberFormat="1" applyFont="1" applyFill="1" applyBorder="1" applyAlignment="1">
      <alignment horizontal="right" vertical="center" wrapText="1"/>
    </xf>
    <xf numFmtId="166" fontId="6" fillId="35" borderId="0" xfId="0" applyNumberFormat="1" applyFont="1" applyFill="1" applyBorder="1" applyAlignment="1">
      <alignment horizontal="right" vertical="center"/>
    </xf>
    <xf numFmtId="0" fontId="15" fillId="0" borderId="0" xfId="0" applyFont="1" applyAlignment="1">
      <alignment vertical="center"/>
    </xf>
    <xf numFmtId="172" fontId="2" fillId="0" borderId="0" xfId="0" applyNumberFormat="1" applyFont="1" applyAlignment="1">
      <alignment vertical="center"/>
    </xf>
    <xf numFmtId="166" fontId="10" fillId="35" borderId="15" xfId="0" applyNumberFormat="1" applyFont="1" applyFill="1" applyBorder="1" applyAlignment="1">
      <alignment vertical="center"/>
    </xf>
    <xf numFmtId="166" fontId="10" fillId="35" borderId="16" xfId="0" applyNumberFormat="1" applyFont="1" applyFill="1" applyBorder="1" applyAlignment="1">
      <alignment vertical="center"/>
    </xf>
    <xf numFmtId="0" fontId="78" fillId="34" borderId="0" xfId="0" applyFont="1" applyFill="1" applyBorder="1" applyAlignment="1">
      <alignment horizontal="center" vertical="center" wrapText="1"/>
    </xf>
    <xf numFmtId="166" fontId="78" fillId="35" borderId="0" xfId="0" applyNumberFormat="1" applyFont="1" applyFill="1" applyBorder="1" applyAlignment="1">
      <alignment vertical="center"/>
    </xf>
    <xf numFmtId="4" fontId="10" fillId="35" borderId="0" xfId="0" applyNumberFormat="1" applyFont="1" applyFill="1" applyBorder="1" applyAlignment="1">
      <alignment vertical="center"/>
    </xf>
    <xf numFmtId="0" fontId="14" fillId="35" borderId="0" xfId="0" applyFont="1" applyFill="1" applyBorder="1" applyAlignment="1">
      <alignment horizontal="center"/>
    </xf>
    <xf numFmtId="0" fontId="14" fillId="35" borderId="0" xfId="0" applyFont="1" applyFill="1" applyBorder="1" applyAlignment="1">
      <alignment horizontal="center" vertical="center"/>
    </xf>
    <xf numFmtId="166" fontId="10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22" fillId="0" borderId="0" xfId="0" applyFont="1" applyBorder="1" applyAlignment="1">
      <alignment horizontal="center"/>
    </xf>
    <xf numFmtId="0" fontId="22" fillId="0" borderId="0" xfId="0" applyFont="1" applyBorder="1" applyAlignment="1">
      <alignment/>
    </xf>
    <xf numFmtId="0" fontId="6" fillId="33" borderId="17" xfId="0" applyFont="1" applyFill="1" applyBorder="1" applyAlignment="1">
      <alignment horizontal="center" vertical="center" wrapText="1"/>
    </xf>
    <xf numFmtId="0" fontId="10" fillId="33" borderId="18" xfId="0" applyFont="1" applyFill="1" applyBorder="1" applyAlignment="1">
      <alignment horizontal="center" vertical="center" wrapText="1"/>
    </xf>
    <xf numFmtId="0" fontId="10" fillId="33" borderId="19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9" fillId="33" borderId="21" xfId="0" applyFont="1" applyFill="1" applyBorder="1" applyAlignment="1">
      <alignment horizontal="left" vertical="center" wrapText="1"/>
    </xf>
    <xf numFmtId="0" fontId="9" fillId="33" borderId="22" xfId="0" applyFont="1" applyFill="1" applyBorder="1" applyAlignment="1">
      <alignment horizontal="left" vertical="center" wrapText="1"/>
    </xf>
    <xf numFmtId="0" fontId="10" fillId="33" borderId="23" xfId="0" applyFont="1" applyFill="1" applyBorder="1" applyAlignment="1">
      <alignment horizontal="center" vertical="center" wrapText="1"/>
    </xf>
    <xf numFmtId="0" fontId="10" fillId="33" borderId="24" xfId="0" applyFont="1" applyFill="1" applyBorder="1" applyAlignment="1">
      <alignment vertical="center" wrapText="1"/>
    </xf>
    <xf numFmtId="0" fontId="6" fillId="33" borderId="25" xfId="0" applyFont="1" applyFill="1" applyBorder="1" applyAlignment="1">
      <alignment horizontal="center" vertical="center" wrapText="1"/>
    </xf>
    <xf numFmtId="0" fontId="6" fillId="33" borderId="26" xfId="0" applyFont="1" applyFill="1" applyBorder="1" applyAlignment="1">
      <alignment horizontal="center" vertical="center" wrapText="1"/>
    </xf>
    <xf numFmtId="0" fontId="6" fillId="33" borderId="27" xfId="0" applyFont="1" applyFill="1" applyBorder="1" applyAlignment="1">
      <alignment horizontal="center" vertical="center" wrapText="1"/>
    </xf>
    <xf numFmtId="0" fontId="6" fillId="33" borderId="28" xfId="0" applyFont="1" applyFill="1" applyBorder="1" applyAlignment="1">
      <alignment horizontal="center" vertical="center" wrapText="1"/>
    </xf>
    <xf numFmtId="0" fontId="6" fillId="33" borderId="29" xfId="0" applyFont="1" applyFill="1" applyBorder="1" applyAlignment="1">
      <alignment horizontal="center" vertical="center" wrapText="1"/>
    </xf>
    <xf numFmtId="0" fontId="6" fillId="33" borderId="30" xfId="0" applyFont="1" applyFill="1" applyBorder="1" applyAlignment="1">
      <alignment horizontal="center" vertical="center" wrapText="1"/>
    </xf>
    <xf numFmtId="0" fontId="6" fillId="33" borderId="3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6" fillId="33" borderId="32" xfId="0" applyFont="1" applyFill="1" applyBorder="1" applyAlignment="1">
      <alignment horizontal="center" vertical="center" wrapText="1"/>
    </xf>
    <xf numFmtId="0" fontId="10" fillId="33" borderId="24" xfId="0" applyFont="1" applyFill="1" applyBorder="1" applyAlignment="1">
      <alignment horizontal="left" vertical="center" wrapText="1"/>
    </xf>
    <xf numFmtId="0" fontId="6" fillId="33" borderId="33" xfId="0" applyFont="1" applyFill="1" applyBorder="1" applyAlignment="1">
      <alignment horizontal="center" vertical="center" wrapText="1"/>
    </xf>
    <xf numFmtId="0" fontId="10" fillId="33" borderId="34" xfId="0" applyFont="1" applyFill="1" applyBorder="1" applyAlignment="1">
      <alignment horizontal="center" vertical="center" wrapText="1"/>
    </xf>
    <xf numFmtId="0" fontId="9" fillId="33" borderId="24" xfId="0" applyFont="1" applyFill="1" applyBorder="1" applyAlignment="1">
      <alignment horizontal="center" vertical="center" wrapText="1"/>
    </xf>
    <xf numFmtId="0" fontId="6" fillId="33" borderId="34" xfId="0" applyFont="1" applyFill="1" applyBorder="1" applyAlignment="1">
      <alignment horizontal="center" vertical="center" wrapText="1"/>
    </xf>
    <xf numFmtId="0" fontId="10" fillId="33" borderId="35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top"/>
    </xf>
    <xf numFmtId="0" fontId="22" fillId="0" borderId="0" xfId="0" applyFont="1" applyBorder="1" applyAlignment="1">
      <alignment horizontal="center" vertical="center"/>
    </xf>
    <xf numFmtId="166" fontId="10" fillId="0" borderId="36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0" fillId="33" borderId="37" xfId="0" applyFont="1" applyFill="1" applyBorder="1" applyAlignment="1">
      <alignment horizontal="center" vertical="center" wrapText="1"/>
    </xf>
    <xf numFmtId="0" fontId="10" fillId="33" borderId="38" xfId="0" applyFont="1" applyFill="1" applyBorder="1" applyAlignment="1">
      <alignment vertical="center" wrapText="1"/>
    </xf>
    <xf numFmtId="167" fontId="10" fillId="0" borderId="12" xfId="0" applyNumberFormat="1" applyFont="1" applyBorder="1" applyAlignment="1">
      <alignment vertical="center" wrapText="1"/>
    </xf>
    <xf numFmtId="167" fontId="10" fillId="0" borderId="13" xfId="0" applyNumberFormat="1" applyFont="1" applyBorder="1" applyAlignment="1">
      <alignment vertical="center" wrapText="1"/>
    </xf>
    <xf numFmtId="167" fontId="10" fillId="0" borderId="39" xfId="0" applyNumberFormat="1" applyFont="1" applyBorder="1" applyAlignment="1">
      <alignment vertical="center" wrapText="1"/>
    </xf>
    <xf numFmtId="0" fontId="10" fillId="33" borderId="40" xfId="0" applyFont="1" applyFill="1" applyBorder="1" applyAlignment="1">
      <alignment horizontal="left" vertical="center" wrapText="1"/>
    </xf>
    <xf numFmtId="166" fontId="10" fillId="35" borderId="13" xfId="0" applyNumberFormat="1" applyFont="1" applyFill="1" applyBorder="1" applyAlignment="1">
      <alignment vertical="center"/>
    </xf>
    <xf numFmtId="166" fontId="10" fillId="37" borderId="41" xfId="0" applyNumberFormat="1" applyFont="1" applyFill="1" applyBorder="1" applyAlignment="1">
      <alignment vertical="center"/>
    </xf>
    <xf numFmtId="166" fontId="10" fillId="37" borderId="34" xfId="0" applyNumberFormat="1" applyFont="1" applyFill="1" applyBorder="1" applyAlignment="1">
      <alignment vertical="center"/>
    </xf>
    <xf numFmtId="166" fontId="10" fillId="0" borderId="42" xfId="0" applyNumberFormat="1" applyFont="1" applyBorder="1" applyAlignment="1">
      <alignment vertical="center"/>
    </xf>
    <xf numFmtId="0" fontId="6" fillId="33" borderId="43" xfId="0" applyFont="1" applyFill="1" applyBorder="1" applyAlignment="1">
      <alignment horizontal="center" vertical="center" wrapText="1"/>
    </xf>
    <xf numFmtId="166" fontId="10" fillId="37" borderId="33" xfId="0" applyNumberFormat="1" applyFont="1" applyFill="1" applyBorder="1" applyAlignment="1">
      <alignment vertical="center"/>
    </xf>
    <xf numFmtId="166" fontId="10" fillId="35" borderId="44" xfId="0" applyNumberFormat="1" applyFont="1" applyFill="1" applyBorder="1" applyAlignment="1">
      <alignment vertical="center"/>
    </xf>
    <xf numFmtId="166" fontId="10" fillId="35" borderId="42" xfId="0" applyNumberFormat="1" applyFont="1" applyFill="1" applyBorder="1" applyAlignment="1">
      <alignment vertical="center"/>
    </xf>
    <xf numFmtId="4" fontId="10" fillId="35" borderId="12" xfId="0" applyNumberFormat="1" applyFont="1" applyFill="1" applyBorder="1" applyAlignment="1">
      <alignment vertical="center"/>
    </xf>
    <xf numFmtId="166" fontId="10" fillId="0" borderId="45" xfId="0" applyNumberFormat="1" applyFont="1" applyBorder="1" applyAlignment="1">
      <alignment vertical="center"/>
    </xf>
    <xf numFmtId="4" fontId="10" fillId="35" borderId="45" xfId="0" applyNumberFormat="1" applyFont="1" applyFill="1" applyBorder="1" applyAlignment="1">
      <alignment vertical="center"/>
    </xf>
    <xf numFmtId="0" fontId="10" fillId="33" borderId="46" xfId="0" applyFont="1" applyFill="1" applyBorder="1" applyAlignment="1">
      <alignment vertical="center" wrapText="1"/>
    </xf>
    <xf numFmtId="167" fontId="10" fillId="0" borderId="45" xfId="0" applyNumberFormat="1" applyFont="1" applyBorder="1" applyAlignment="1">
      <alignment vertical="center" wrapText="1"/>
    </xf>
    <xf numFmtId="167" fontId="10" fillId="0" borderId="36" xfId="0" applyNumberFormat="1" applyFont="1" applyBorder="1" applyAlignment="1">
      <alignment vertical="center" wrapText="1"/>
    </xf>
    <xf numFmtId="167" fontId="10" fillId="0" borderId="47" xfId="0" applyNumberFormat="1" applyFont="1" applyBorder="1" applyAlignment="1">
      <alignment vertical="center" wrapText="1"/>
    </xf>
    <xf numFmtId="166" fontId="10" fillId="35" borderId="36" xfId="0" applyNumberFormat="1" applyFont="1" applyFill="1" applyBorder="1" applyAlignment="1">
      <alignment vertical="center"/>
    </xf>
    <xf numFmtId="0" fontId="10" fillId="33" borderId="22" xfId="0" applyFont="1" applyFill="1" applyBorder="1" applyAlignment="1">
      <alignment vertical="center" wrapText="1"/>
    </xf>
    <xf numFmtId="167" fontId="10" fillId="0" borderId="44" xfId="0" applyNumberFormat="1" applyFont="1" applyBorder="1" applyAlignment="1">
      <alignment vertical="center" wrapText="1"/>
    </xf>
    <xf numFmtId="167" fontId="10" fillId="0" borderId="42" xfId="0" applyNumberFormat="1" applyFont="1" applyBorder="1" applyAlignment="1">
      <alignment vertical="center" wrapText="1"/>
    </xf>
    <xf numFmtId="167" fontId="10" fillId="0" borderId="48" xfId="0" applyNumberFormat="1" applyFont="1" applyBorder="1" applyAlignment="1">
      <alignment vertical="center" wrapText="1"/>
    </xf>
    <xf numFmtId="166" fontId="10" fillId="37" borderId="33" xfId="0" applyNumberFormat="1" applyFont="1" applyFill="1" applyBorder="1" applyAlignment="1">
      <alignment vertical="center" wrapText="1"/>
    </xf>
    <xf numFmtId="166" fontId="10" fillId="37" borderId="34" xfId="0" applyNumberFormat="1" applyFont="1" applyFill="1" applyBorder="1" applyAlignment="1">
      <alignment vertical="center" wrapText="1"/>
    </xf>
    <xf numFmtId="0" fontId="10" fillId="33" borderId="24" xfId="0" applyFont="1" applyFill="1" applyBorder="1" applyAlignment="1">
      <alignment horizontal="center" vertical="center" wrapText="1"/>
    </xf>
    <xf numFmtId="0" fontId="6" fillId="33" borderId="49" xfId="0" applyFont="1" applyFill="1" applyBorder="1" applyAlignment="1">
      <alignment horizontal="center" vertical="center" wrapText="1"/>
    </xf>
    <xf numFmtId="0" fontId="10" fillId="33" borderId="50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166" fontId="10" fillId="35" borderId="12" xfId="0" applyNumberFormat="1" applyFont="1" applyFill="1" applyBorder="1" applyAlignment="1">
      <alignment vertical="center"/>
    </xf>
    <xf numFmtId="166" fontId="10" fillId="35" borderId="45" xfId="0" applyNumberFormat="1" applyFont="1" applyFill="1" applyBorder="1" applyAlignment="1">
      <alignment vertical="center"/>
    </xf>
    <xf numFmtId="0" fontId="6" fillId="33" borderId="51" xfId="0" applyFont="1" applyFill="1" applyBorder="1" applyAlignment="1">
      <alignment horizontal="center" vertical="center" wrapText="1"/>
    </xf>
    <xf numFmtId="0" fontId="6" fillId="33" borderId="52" xfId="0" applyFont="1" applyFill="1" applyBorder="1" applyAlignment="1">
      <alignment horizontal="center" vertical="center" wrapText="1"/>
    </xf>
    <xf numFmtId="0" fontId="6" fillId="33" borderId="53" xfId="0" applyFont="1" applyFill="1" applyBorder="1" applyAlignment="1">
      <alignment horizontal="center" vertical="center" wrapText="1"/>
    </xf>
    <xf numFmtId="0" fontId="9" fillId="0" borderId="54" xfId="0" applyFont="1" applyBorder="1" applyAlignment="1">
      <alignment horizontal="left" vertical="center" wrapText="1"/>
    </xf>
    <xf numFmtId="0" fontId="9" fillId="0" borderId="55" xfId="0" applyFont="1" applyBorder="1" applyAlignment="1">
      <alignment horizontal="left" vertical="center" wrapText="1"/>
    </xf>
    <xf numFmtId="0" fontId="9" fillId="0" borderId="56" xfId="0" applyFont="1" applyBorder="1" applyAlignment="1">
      <alignment horizontal="left" vertical="center" wrapText="1"/>
    </xf>
    <xf numFmtId="0" fontId="9" fillId="0" borderId="57" xfId="0" applyFont="1" applyBorder="1" applyAlignment="1">
      <alignment horizontal="left" vertical="center" wrapText="1"/>
    </xf>
    <xf numFmtId="0" fontId="9" fillId="0" borderId="58" xfId="0" applyFont="1" applyBorder="1" applyAlignment="1">
      <alignment horizontal="left" vertical="center" wrapText="1"/>
    </xf>
    <xf numFmtId="166" fontId="10" fillId="0" borderId="59" xfId="44" applyNumberFormat="1" applyFont="1" applyBorder="1" applyAlignment="1">
      <alignment horizontal="right" vertical="center"/>
    </xf>
    <xf numFmtId="166" fontId="10" fillId="38" borderId="44" xfId="0" applyNumberFormat="1" applyFont="1" applyFill="1" applyBorder="1" applyAlignment="1">
      <alignment horizontal="right" vertical="center" wrapText="1"/>
    </xf>
    <xf numFmtId="166" fontId="10" fillId="38" borderId="54" xfId="0" applyNumberFormat="1" applyFont="1" applyFill="1" applyBorder="1" applyAlignment="1">
      <alignment horizontal="right" vertical="center" wrapText="1"/>
    </xf>
    <xf numFmtId="166" fontId="10" fillId="0" borderId="60" xfId="0" applyNumberFormat="1" applyFont="1" applyBorder="1" applyAlignment="1">
      <alignment horizontal="right" vertical="center"/>
    </xf>
    <xf numFmtId="167" fontId="6" fillId="38" borderId="44" xfId="0" applyNumberFormat="1" applyFont="1" applyFill="1" applyBorder="1" applyAlignment="1">
      <alignment horizontal="right" vertical="center" wrapText="1"/>
    </xf>
    <xf numFmtId="167" fontId="6" fillId="38" borderId="58" xfId="0" applyNumberFormat="1" applyFont="1" applyFill="1" applyBorder="1" applyAlignment="1">
      <alignment horizontal="right" vertical="center" wrapText="1"/>
    </xf>
    <xf numFmtId="167" fontId="10" fillId="0" borderId="59" xfId="0" applyNumberFormat="1" applyFont="1" applyBorder="1" applyAlignment="1">
      <alignment horizontal="right" vertical="center"/>
    </xf>
    <xf numFmtId="167" fontId="6" fillId="38" borderId="54" xfId="0" applyNumberFormat="1" applyFont="1" applyFill="1" applyBorder="1" applyAlignment="1">
      <alignment horizontal="right" vertical="center" wrapText="1"/>
    </xf>
    <xf numFmtId="167" fontId="10" fillId="0" borderId="60" xfId="0" applyNumberFormat="1" applyFont="1" applyBorder="1" applyAlignment="1">
      <alignment horizontal="right" vertical="center"/>
    </xf>
    <xf numFmtId="175" fontId="10" fillId="0" borderId="61" xfId="44" applyNumberFormat="1" applyFont="1" applyBorder="1" applyAlignment="1">
      <alignment horizontal="right" vertical="center"/>
    </xf>
    <xf numFmtId="167" fontId="10" fillId="38" borderId="62" xfId="0" applyNumberFormat="1" applyFont="1" applyFill="1" applyBorder="1" applyAlignment="1">
      <alignment horizontal="right" vertical="center" wrapText="1"/>
    </xf>
    <xf numFmtId="167" fontId="10" fillId="38" borderId="63" xfId="0" applyNumberFormat="1" applyFont="1" applyFill="1" applyBorder="1" applyAlignment="1">
      <alignment horizontal="right" vertical="center" wrapText="1"/>
    </xf>
    <xf numFmtId="0" fontId="9" fillId="0" borderId="64" xfId="0" applyFont="1" applyBorder="1" applyAlignment="1">
      <alignment horizontal="left" vertical="center" wrapText="1"/>
    </xf>
    <xf numFmtId="166" fontId="10" fillId="0" borderId="65" xfId="44" applyNumberFormat="1" applyFont="1" applyBorder="1" applyAlignment="1">
      <alignment horizontal="right" vertical="center"/>
    </xf>
    <xf numFmtId="166" fontId="10" fillId="38" borderId="12" xfId="0" applyNumberFormat="1" applyFont="1" applyFill="1" applyBorder="1" applyAlignment="1">
      <alignment horizontal="right" vertical="center" wrapText="1"/>
    </xf>
    <xf numFmtId="166" fontId="10" fillId="38" borderId="55" xfId="0" applyNumberFormat="1" applyFont="1" applyFill="1" applyBorder="1" applyAlignment="1">
      <alignment horizontal="right" vertical="center" wrapText="1"/>
    </xf>
    <xf numFmtId="167" fontId="6" fillId="38" borderId="12" xfId="0" applyNumberFormat="1" applyFont="1" applyFill="1" applyBorder="1" applyAlignment="1">
      <alignment horizontal="right" vertical="center" wrapText="1"/>
    </xf>
    <xf numFmtId="167" fontId="6" fillId="38" borderId="64" xfId="0" applyNumberFormat="1" applyFont="1" applyFill="1" applyBorder="1" applyAlignment="1">
      <alignment horizontal="right" vertical="center" wrapText="1"/>
    </xf>
    <xf numFmtId="167" fontId="6" fillId="38" borderId="55" xfId="0" applyNumberFormat="1" applyFont="1" applyFill="1" applyBorder="1" applyAlignment="1">
      <alignment horizontal="right" vertical="center" wrapText="1"/>
    </xf>
    <xf numFmtId="167" fontId="10" fillId="0" borderId="66" xfId="0" applyNumberFormat="1" applyFont="1" applyBorder="1" applyAlignment="1">
      <alignment horizontal="right" vertical="center"/>
    </xf>
    <xf numFmtId="175" fontId="10" fillId="0" borderId="67" xfId="44" applyNumberFormat="1" applyFont="1" applyBorder="1" applyAlignment="1">
      <alignment horizontal="right" vertical="center"/>
    </xf>
    <xf numFmtId="167" fontId="10" fillId="38" borderId="68" xfId="0" applyNumberFormat="1" applyFont="1" applyFill="1" applyBorder="1" applyAlignment="1">
      <alignment horizontal="right" vertical="center" wrapText="1"/>
    </xf>
    <xf numFmtId="167" fontId="10" fillId="38" borderId="69" xfId="0" applyNumberFormat="1" applyFont="1" applyFill="1" applyBorder="1" applyAlignment="1">
      <alignment horizontal="right" vertical="center" wrapText="1"/>
    </xf>
    <xf numFmtId="0" fontId="9" fillId="0" borderId="70" xfId="0" applyFont="1" applyBorder="1" applyAlignment="1">
      <alignment horizontal="left" vertical="center" wrapText="1"/>
    </xf>
    <xf numFmtId="166" fontId="10" fillId="0" borderId="12" xfId="44" applyNumberFormat="1" applyFont="1" applyBorder="1" applyAlignment="1">
      <alignment horizontal="right" vertical="center"/>
    </xf>
    <xf numFmtId="166" fontId="10" fillId="0" borderId="55" xfId="44" applyNumberFormat="1" applyFont="1" applyBorder="1" applyAlignment="1">
      <alignment horizontal="right" vertical="center"/>
    </xf>
    <xf numFmtId="167" fontId="10" fillId="0" borderId="12" xfId="0" applyNumberFormat="1" applyFont="1" applyBorder="1" applyAlignment="1">
      <alignment horizontal="right" vertical="center"/>
    </xf>
    <xf numFmtId="167" fontId="10" fillId="0" borderId="64" xfId="0" applyNumberFormat="1" applyFont="1" applyBorder="1" applyAlignment="1">
      <alignment horizontal="right" vertical="center"/>
    </xf>
    <xf numFmtId="167" fontId="10" fillId="0" borderId="55" xfId="0" applyNumberFormat="1" applyFont="1" applyBorder="1" applyAlignment="1">
      <alignment horizontal="right" vertical="center"/>
    </xf>
    <xf numFmtId="166" fontId="10" fillId="0" borderId="68" xfId="44" applyNumberFormat="1" applyFont="1" applyBorder="1" applyAlignment="1">
      <alignment horizontal="right" vertical="center"/>
    </xf>
    <xf numFmtId="166" fontId="10" fillId="0" borderId="69" xfId="44" applyNumberFormat="1" applyFont="1" applyBorder="1" applyAlignment="1">
      <alignment horizontal="right" vertical="center"/>
    </xf>
    <xf numFmtId="167" fontId="10" fillId="38" borderId="64" xfId="0" applyNumberFormat="1" applyFont="1" applyFill="1" applyBorder="1" applyAlignment="1">
      <alignment horizontal="right" vertical="center" wrapText="1"/>
    </xf>
    <xf numFmtId="167" fontId="10" fillId="38" borderId="55" xfId="0" applyNumberFormat="1" applyFont="1" applyFill="1" applyBorder="1" applyAlignment="1">
      <alignment horizontal="right" vertical="center" wrapText="1"/>
    </xf>
    <xf numFmtId="166" fontId="10" fillId="38" borderId="69" xfId="0" applyNumberFormat="1" applyFont="1" applyFill="1" applyBorder="1" applyAlignment="1">
      <alignment horizontal="right" vertical="center" wrapText="1"/>
    </xf>
    <xf numFmtId="0" fontId="9" fillId="0" borderId="71" xfId="0" applyFont="1" applyBorder="1" applyAlignment="1">
      <alignment horizontal="left" vertical="center" wrapText="1"/>
    </xf>
    <xf numFmtId="166" fontId="10" fillId="0" borderId="72" xfId="44" applyNumberFormat="1" applyFont="1" applyBorder="1" applyAlignment="1">
      <alignment horizontal="right" vertical="center"/>
    </xf>
    <xf numFmtId="166" fontId="10" fillId="38" borderId="45" xfId="0" applyNumberFormat="1" applyFont="1" applyFill="1" applyBorder="1" applyAlignment="1">
      <alignment horizontal="right" vertical="center" wrapText="1"/>
    </xf>
    <xf numFmtId="166" fontId="10" fillId="38" borderId="57" xfId="0" applyNumberFormat="1" applyFont="1" applyFill="1" applyBorder="1" applyAlignment="1">
      <alignment horizontal="right" vertical="center" wrapText="1"/>
    </xf>
    <xf numFmtId="167" fontId="10" fillId="38" borderId="45" xfId="0" applyNumberFormat="1" applyFont="1" applyFill="1" applyBorder="1" applyAlignment="1">
      <alignment horizontal="right" vertical="center" wrapText="1"/>
    </xf>
    <xf numFmtId="167" fontId="10" fillId="38" borderId="71" xfId="0" applyNumberFormat="1" applyFont="1" applyFill="1" applyBorder="1" applyAlignment="1">
      <alignment horizontal="right" vertical="center" wrapText="1"/>
    </xf>
    <xf numFmtId="167" fontId="10" fillId="0" borderId="72" xfId="0" applyNumberFormat="1" applyFont="1" applyBorder="1" applyAlignment="1">
      <alignment horizontal="right" vertical="center"/>
    </xf>
    <xf numFmtId="167" fontId="10" fillId="38" borderId="57" xfId="0" applyNumberFormat="1" applyFont="1" applyFill="1" applyBorder="1" applyAlignment="1">
      <alignment horizontal="right" vertical="center" wrapText="1"/>
    </xf>
    <xf numFmtId="175" fontId="10" fillId="0" borderId="73" xfId="44" applyNumberFormat="1" applyFont="1" applyBorder="1" applyAlignment="1">
      <alignment horizontal="right" vertical="center"/>
    </xf>
    <xf numFmtId="166" fontId="10" fillId="38" borderId="74" xfId="0" applyNumberFormat="1" applyFont="1" applyFill="1" applyBorder="1" applyAlignment="1">
      <alignment horizontal="right" vertical="center" wrapText="1"/>
    </xf>
    <xf numFmtId="166" fontId="10" fillId="38" borderId="75" xfId="0" applyNumberFormat="1" applyFont="1" applyFill="1" applyBorder="1" applyAlignment="1">
      <alignment horizontal="right" vertical="center" wrapText="1"/>
    </xf>
    <xf numFmtId="166" fontId="10" fillId="39" borderId="76" xfId="44" applyNumberFormat="1" applyFont="1" applyFill="1" applyBorder="1" applyAlignment="1">
      <alignment horizontal="right" vertical="center"/>
    </xf>
    <xf numFmtId="166" fontId="10" fillId="39" borderId="33" xfId="44" applyNumberFormat="1" applyFont="1" applyFill="1" applyBorder="1" applyAlignment="1">
      <alignment horizontal="right" vertical="center"/>
    </xf>
    <xf numFmtId="166" fontId="10" fillId="39" borderId="77" xfId="44" applyNumberFormat="1" applyFont="1" applyFill="1" applyBorder="1" applyAlignment="1">
      <alignment horizontal="right" vertical="center"/>
    </xf>
    <xf numFmtId="166" fontId="10" fillId="37" borderId="78" xfId="44" applyNumberFormat="1" applyFont="1" applyFill="1" applyBorder="1" applyAlignment="1">
      <alignment horizontal="right" vertical="center"/>
    </xf>
    <xf numFmtId="175" fontId="10" fillId="37" borderId="33" xfId="44" applyNumberFormat="1" applyFont="1" applyFill="1" applyBorder="1" applyAlignment="1">
      <alignment horizontal="right" vertical="center"/>
    </xf>
    <xf numFmtId="175" fontId="10" fillId="37" borderId="77" xfId="44" applyNumberFormat="1" applyFont="1" applyFill="1" applyBorder="1" applyAlignment="1">
      <alignment vertical="center"/>
    </xf>
    <xf numFmtId="175" fontId="10" fillId="37" borderId="76" xfId="44" applyNumberFormat="1" applyFont="1" applyFill="1" applyBorder="1" applyAlignment="1">
      <alignment horizontal="right" vertical="center"/>
    </xf>
    <xf numFmtId="175" fontId="10" fillId="37" borderId="79" xfId="44" applyNumberFormat="1" applyFont="1" applyFill="1" applyBorder="1" applyAlignment="1">
      <alignment horizontal="right" vertical="center"/>
    </xf>
    <xf numFmtId="166" fontId="10" fillId="37" borderId="80" xfId="44" applyNumberFormat="1" applyFont="1" applyFill="1" applyBorder="1" applyAlignment="1">
      <alignment horizontal="right" vertical="center"/>
    </xf>
    <xf numFmtId="166" fontId="10" fillId="37" borderId="81" xfId="44" applyNumberFormat="1" applyFont="1" applyFill="1" applyBorder="1" applyAlignment="1">
      <alignment horizontal="right" vertical="center"/>
    </xf>
    <xf numFmtId="175" fontId="10" fillId="0" borderId="59" xfId="44" applyNumberFormat="1" applyFont="1" applyBorder="1" applyAlignment="1">
      <alignment horizontal="right" vertical="center"/>
    </xf>
    <xf numFmtId="171" fontId="10" fillId="38" borderId="44" xfId="44" applyNumberFormat="1" applyFont="1" applyFill="1" applyBorder="1" applyAlignment="1">
      <alignment horizontal="right" vertical="center" wrapText="1"/>
    </xf>
    <xf numFmtId="171" fontId="10" fillId="38" borderId="82" xfId="44" applyNumberFormat="1" applyFont="1" applyFill="1" applyBorder="1" applyAlignment="1">
      <alignment horizontal="right" vertical="center" wrapText="1"/>
    </xf>
    <xf numFmtId="175" fontId="10" fillId="0" borderId="59" xfId="44" applyNumberFormat="1" applyFont="1" applyBorder="1" applyAlignment="1">
      <alignment vertical="center"/>
    </xf>
    <xf numFmtId="171" fontId="6" fillId="38" borderId="44" xfId="44" applyNumberFormat="1" applyFont="1" applyFill="1" applyBorder="1" applyAlignment="1">
      <alignment horizontal="right" vertical="center" wrapText="1"/>
    </xf>
    <xf numFmtId="171" fontId="6" fillId="38" borderId="82" xfId="44" applyNumberFormat="1" applyFont="1" applyFill="1" applyBorder="1" applyAlignment="1">
      <alignment horizontal="right" vertical="center" wrapText="1"/>
    </xf>
    <xf numFmtId="175" fontId="10" fillId="0" borderId="83" xfId="44" applyNumberFormat="1" applyFont="1" applyBorder="1" applyAlignment="1">
      <alignment vertical="center"/>
    </xf>
    <xf numFmtId="175" fontId="6" fillId="38" borderId="59" xfId="44" applyNumberFormat="1" applyFont="1" applyFill="1" applyBorder="1" applyAlignment="1">
      <alignment horizontal="right" vertical="center" wrapText="1"/>
    </xf>
    <xf numFmtId="175" fontId="6" fillId="38" borderId="58" xfId="44" applyNumberFormat="1" applyFont="1" applyFill="1" applyBorder="1" applyAlignment="1">
      <alignment horizontal="right" vertical="center" wrapText="1"/>
    </xf>
    <xf numFmtId="175" fontId="6" fillId="38" borderId="44" xfId="44" applyNumberFormat="1" applyFont="1" applyFill="1" applyBorder="1" applyAlignment="1">
      <alignment horizontal="right" vertical="center" wrapText="1"/>
    </xf>
    <xf numFmtId="175" fontId="6" fillId="38" borderId="54" xfId="44" applyNumberFormat="1" applyFont="1" applyFill="1" applyBorder="1" applyAlignment="1">
      <alignment horizontal="right" vertical="center" wrapText="1"/>
    </xf>
    <xf numFmtId="175" fontId="10" fillId="35" borderId="61" xfId="44" applyNumberFormat="1" applyFont="1" applyFill="1" applyBorder="1" applyAlignment="1">
      <alignment horizontal="right" vertical="center"/>
    </xf>
    <xf numFmtId="175" fontId="10" fillId="38" borderId="62" xfId="44" applyNumberFormat="1" applyFont="1" applyFill="1" applyBorder="1" applyAlignment="1">
      <alignment horizontal="right" vertical="center" wrapText="1"/>
    </xf>
    <xf numFmtId="175" fontId="10" fillId="38" borderId="63" xfId="44" applyNumberFormat="1" applyFont="1" applyFill="1" applyBorder="1" applyAlignment="1">
      <alignment horizontal="right" vertical="center" wrapText="1"/>
    </xf>
    <xf numFmtId="175" fontId="10" fillId="0" borderId="65" xfId="44" applyNumberFormat="1" applyFont="1" applyBorder="1" applyAlignment="1">
      <alignment horizontal="right" vertical="center"/>
    </xf>
    <xf numFmtId="171" fontId="10" fillId="38" borderId="12" xfId="44" applyNumberFormat="1" applyFont="1" applyFill="1" applyBorder="1" applyAlignment="1">
      <alignment horizontal="right" vertical="center" wrapText="1"/>
    </xf>
    <xf numFmtId="171" fontId="10" fillId="38" borderId="84" xfId="44" applyNumberFormat="1" applyFont="1" applyFill="1" applyBorder="1" applyAlignment="1">
      <alignment horizontal="right" vertical="center" wrapText="1"/>
    </xf>
    <xf numFmtId="175" fontId="10" fillId="0" borderId="65" xfId="44" applyNumberFormat="1" applyFont="1" applyBorder="1" applyAlignment="1">
      <alignment vertical="center"/>
    </xf>
    <xf numFmtId="171" fontId="6" fillId="38" borderId="12" xfId="44" applyNumberFormat="1" applyFont="1" applyFill="1" applyBorder="1" applyAlignment="1">
      <alignment horizontal="right" vertical="center" wrapText="1"/>
    </xf>
    <xf numFmtId="171" fontId="6" fillId="38" borderId="84" xfId="44" applyNumberFormat="1" applyFont="1" applyFill="1" applyBorder="1" applyAlignment="1">
      <alignment horizontal="right" vertical="center" wrapText="1"/>
    </xf>
    <xf numFmtId="175" fontId="10" fillId="0" borderId="85" xfId="44" applyNumberFormat="1" applyFont="1" applyBorder="1" applyAlignment="1">
      <alignment vertical="center"/>
    </xf>
    <xf numFmtId="175" fontId="6" fillId="38" borderId="65" xfId="44" applyNumberFormat="1" applyFont="1" applyFill="1" applyBorder="1" applyAlignment="1">
      <alignment horizontal="right" vertical="center" wrapText="1"/>
    </xf>
    <xf numFmtId="175" fontId="6" fillId="38" borderId="64" xfId="44" applyNumberFormat="1" applyFont="1" applyFill="1" applyBorder="1" applyAlignment="1">
      <alignment horizontal="right" vertical="center" wrapText="1"/>
    </xf>
    <xf numFmtId="175" fontId="6" fillId="38" borderId="12" xfId="44" applyNumberFormat="1" applyFont="1" applyFill="1" applyBorder="1" applyAlignment="1">
      <alignment horizontal="right" vertical="center" wrapText="1"/>
    </xf>
    <xf numFmtId="175" fontId="6" fillId="38" borderId="55" xfId="44" applyNumberFormat="1" applyFont="1" applyFill="1" applyBorder="1" applyAlignment="1">
      <alignment horizontal="right" vertical="center" wrapText="1"/>
    </xf>
    <xf numFmtId="175" fontId="10" fillId="35" borderId="67" xfId="44" applyNumberFormat="1" applyFont="1" applyFill="1" applyBorder="1" applyAlignment="1">
      <alignment horizontal="right" vertical="center"/>
    </xf>
    <xf numFmtId="175" fontId="10" fillId="38" borderId="68" xfId="44" applyNumberFormat="1" applyFont="1" applyFill="1" applyBorder="1" applyAlignment="1">
      <alignment horizontal="right" vertical="center" wrapText="1"/>
    </xf>
    <xf numFmtId="175" fontId="10" fillId="38" borderId="69" xfId="44" applyNumberFormat="1" applyFont="1" applyFill="1" applyBorder="1" applyAlignment="1">
      <alignment horizontal="right" vertical="center" wrapText="1"/>
    </xf>
    <xf numFmtId="175" fontId="10" fillId="0" borderId="86" xfId="44" applyNumberFormat="1" applyFont="1" applyBorder="1" applyAlignment="1">
      <alignment vertical="center"/>
    </xf>
    <xf numFmtId="175" fontId="10" fillId="0" borderId="12" xfId="44" applyNumberFormat="1" applyFont="1" applyBorder="1" applyAlignment="1">
      <alignment horizontal="right" vertical="center"/>
    </xf>
    <xf numFmtId="175" fontId="10" fillId="0" borderId="84" xfId="44" applyNumberFormat="1" applyFont="1" applyBorder="1" applyAlignment="1">
      <alignment horizontal="right" vertical="center"/>
    </xf>
    <xf numFmtId="175" fontId="10" fillId="0" borderId="87" xfId="44" applyNumberFormat="1" applyFont="1" applyBorder="1" applyAlignment="1">
      <alignment vertical="center"/>
    </xf>
    <xf numFmtId="175" fontId="10" fillId="0" borderId="64" xfId="44" applyNumberFormat="1" applyFont="1" applyBorder="1" applyAlignment="1">
      <alignment horizontal="right" vertical="center"/>
    </xf>
    <xf numFmtId="175" fontId="10" fillId="35" borderId="68" xfId="44" applyNumberFormat="1" applyFont="1" applyFill="1" applyBorder="1" applyAlignment="1">
      <alignment horizontal="right" vertical="center"/>
    </xf>
    <xf numFmtId="175" fontId="10" fillId="35" borderId="69" xfId="44" applyNumberFormat="1" applyFont="1" applyFill="1" applyBorder="1" applyAlignment="1">
      <alignment horizontal="right" vertical="center"/>
    </xf>
    <xf numFmtId="0" fontId="9" fillId="0" borderId="88" xfId="0" applyFont="1" applyBorder="1" applyAlignment="1">
      <alignment horizontal="left" vertical="center" wrapText="1"/>
    </xf>
    <xf numFmtId="175" fontId="10" fillId="38" borderId="84" xfId="44" applyNumberFormat="1" applyFont="1" applyFill="1" applyBorder="1" applyAlignment="1">
      <alignment horizontal="right" vertical="center" wrapText="1"/>
    </xf>
    <xf numFmtId="175" fontId="10" fillId="38" borderId="64" xfId="44" applyNumberFormat="1" applyFont="1" applyFill="1" applyBorder="1" applyAlignment="1">
      <alignment horizontal="right" vertical="center" wrapText="1"/>
    </xf>
    <xf numFmtId="0" fontId="9" fillId="0" borderId="89" xfId="0" applyFont="1" applyBorder="1" applyAlignment="1">
      <alignment horizontal="left" vertical="center" wrapText="1"/>
    </xf>
    <xf numFmtId="175" fontId="10" fillId="0" borderId="72" xfId="44" applyNumberFormat="1" applyFont="1" applyBorder="1" applyAlignment="1">
      <alignment horizontal="right" vertical="center"/>
    </xf>
    <xf numFmtId="175" fontId="10" fillId="38" borderId="45" xfId="44" applyNumberFormat="1" applyFont="1" applyFill="1" applyBorder="1" applyAlignment="1">
      <alignment horizontal="right" vertical="center" wrapText="1"/>
    </xf>
    <xf numFmtId="175" fontId="10" fillId="38" borderId="90" xfId="44" applyNumberFormat="1" applyFont="1" applyFill="1" applyBorder="1" applyAlignment="1">
      <alignment horizontal="right" vertical="center" wrapText="1"/>
    </xf>
    <xf numFmtId="167" fontId="10" fillId="0" borderId="91" xfId="0" applyNumberFormat="1" applyFont="1" applyBorder="1" applyAlignment="1">
      <alignment horizontal="right" vertical="center"/>
    </xf>
    <xf numFmtId="167" fontId="10" fillId="0" borderId="86" xfId="0" applyNumberFormat="1" applyFont="1" applyBorder="1" applyAlignment="1">
      <alignment horizontal="right" vertical="center"/>
    </xf>
    <xf numFmtId="175" fontId="10" fillId="38" borderId="72" xfId="44" applyNumberFormat="1" applyFont="1" applyFill="1" applyBorder="1" applyAlignment="1">
      <alignment horizontal="right" vertical="center" wrapText="1"/>
    </xf>
    <xf numFmtId="175" fontId="10" fillId="38" borderId="71" xfId="44" applyNumberFormat="1" applyFont="1" applyFill="1" applyBorder="1" applyAlignment="1">
      <alignment horizontal="right" vertical="center" wrapText="1"/>
    </xf>
    <xf numFmtId="175" fontId="10" fillId="0" borderId="72" xfId="44" applyNumberFormat="1" applyFont="1" applyBorder="1" applyAlignment="1">
      <alignment vertical="center"/>
    </xf>
    <xf numFmtId="175" fontId="6" fillId="38" borderId="57" xfId="44" applyNumberFormat="1" applyFont="1" applyFill="1" applyBorder="1" applyAlignment="1">
      <alignment horizontal="right" vertical="center" wrapText="1"/>
    </xf>
    <xf numFmtId="175" fontId="10" fillId="35" borderId="73" xfId="44" applyNumberFormat="1" applyFont="1" applyFill="1" applyBorder="1" applyAlignment="1">
      <alignment horizontal="right" vertical="center"/>
    </xf>
    <xf numFmtId="175" fontId="10" fillId="38" borderId="74" xfId="44" applyNumberFormat="1" applyFont="1" applyFill="1" applyBorder="1" applyAlignment="1">
      <alignment horizontal="right" vertical="center" wrapText="1"/>
    </xf>
    <xf numFmtId="175" fontId="10" fillId="38" borderId="75" xfId="44" applyNumberFormat="1" applyFont="1" applyFill="1" applyBorder="1" applyAlignment="1">
      <alignment horizontal="right" vertical="center" wrapText="1"/>
    </xf>
    <xf numFmtId="175" fontId="10" fillId="39" borderId="76" xfId="44" applyNumberFormat="1" applyFont="1" applyFill="1" applyBorder="1" applyAlignment="1">
      <alignment horizontal="right" vertical="center"/>
    </xf>
    <xf numFmtId="175" fontId="10" fillId="39" borderId="33" xfId="44" applyNumberFormat="1" applyFont="1" applyFill="1" applyBorder="1" applyAlignment="1">
      <alignment horizontal="right" vertical="center"/>
    </xf>
    <xf numFmtId="175" fontId="10" fillId="39" borderId="92" xfId="44" applyNumberFormat="1" applyFont="1" applyFill="1" applyBorder="1" applyAlignment="1">
      <alignment horizontal="right" vertical="center"/>
    </xf>
    <xf numFmtId="175" fontId="10" fillId="37" borderId="33" xfId="44" applyNumberFormat="1" applyFont="1" applyFill="1" applyBorder="1" applyAlignment="1">
      <alignment horizontal="right" vertical="center" wrapText="1"/>
    </xf>
    <xf numFmtId="175" fontId="10" fillId="37" borderId="92" xfId="44" applyNumberFormat="1" applyFont="1" applyFill="1" applyBorder="1" applyAlignment="1">
      <alignment horizontal="right" vertical="center"/>
    </xf>
    <xf numFmtId="175" fontId="10" fillId="37" borderId="80" xfId="44" applyNumberFormat="1" applyFont="1" applyFill="1" applyBorder="1" applyAlignment="1">
      <alignment horizontal="right" vertical="center"/>
    </xf>
    <xf numFmtId="175" fontId="10" fillId="37" borderId="81" xfId="44" applyNumberFormat="1" applyFont="1" applyFill="1" applyBorder="1" applyAlignment="1">
      <alignment horizontal="right" vertical="center"/>
    </xf>
    <xf numFmtId="175" fontId="10" fillId="35" borderId="44" xfId="44" applyNumberFormat="1" applyFont="1" applyFill="1" applyBorder="1" applyAlignment="1">
      <alignment horizontal="right" vertical="center"/>
    </xf>
    <xf numFmtId="0" fontId="10" fillId="33" borderId="22" xfId="0" applyFont="1" applyFill="1" applyBorder="1" applyAlignment="1">
      <alignment horizontal="left" vertical="center" wrapText="1"/>
    </xf>
    <xf numFmtId="0" fontId="10" fillId="33" borderId="38" xfId="0" applyFont="1" applyFill="1" applyBorder="1" applyAlignment="1">
      <alignment horizontal="left" vertical="center" wrapText="1"/>
    </xf>
    <xf numFmtId="0" fontId="10" fillId="33" borderId="46" xfId="0" applyFont="1" applyFill="1" applyBorder="1" applyAlignment="1">
      <alignment horizontal="left" vertical="center" wrapText="1"/>
    </xf>
    <xf numFmtId="0" fontId="10" fillId="33" borderId="93" xfId="0" applyFont="1" applyFill="1" applyBorder="1" applyAlignment="1">
      <alignment horizontal="left" vertical="center" wrapText="1"/>
    </xf>
    <xf numFmtId="166" fontId="10" fillId="0" borderId="94" xfId="0" applyNumberFormat="1" applyFont="1" applyBorder="1" applyAlignment="1">
      <alignment vertical="center"/>
    </xf>
    <xf numFmtId="0" fontId="10" fillId="33" borderId="95" xfId="0" applyFont="1" applyFill="1" applyBorder="1" applyAlignment="1">
      <alignment horizontal="left" vertical="center" wrapText="1"/>
    </xf>
    <xf numFmtId="0" fontId="10" fillId="33" borderId="35" xfId="0" applyFont="1" applyFill="1" applyBorder="1" applyAlignment="1">
      <alignment horizontal="left" vertical="center" wrapText="1"/>
    </xf>
    <xf numFmtId="166" fontId="10" fillId="0" borderId="44" xfId="0" applyNumberFormat="1" applyFont="1" applyBorder="1" applyAlignment="1">
      <alignment vertical="center"/>
    </xf>
    <xf numFmtId="0" fontId="10" fillId="33" borderId="37" xfId="0" applyFont="1" applyFill="1" applyBorder="1" applyAlignment="1">
      <alignment vertical="center" wrapText="1"/>
    </xf>
    <xf numFmtId="166" fontId="10" fillId="35" borderId="96" xfId="0" applyNumberFormat="1" applyFont="1" applyFill="1" applyBorder="1" applyAlignment="1">
      <alignment vertical="center"/>
    </xf>
    <xf numFmtId="166" fontId="10" fillId="35" borderId="97" xfId="0" applyNumberFormat="1" applyFont="1" applyFill="1" applyBorder="1" applyAlignment="1">
      <alignment vertical="center"/>
    </xf>
    <xf numFmtId="166" fontId="10" fillId="35" borderId="98" xfId="0" applyNumberFormat="1" applyFont="1" applyFill="1" applyBorder="1" applyAlignment="1">
      <alignment vertical="center"/>
    </xf>
    <xf numFmtId="166" fontId="10" fillId="35" borderId="99" xfId="0" applyNumberFormat="1" applyFont="1" applyFill="1" applyBorder="1" applyAlignment="1">
      <alignment vertical="center"/>
    </xf>
    <xf numFmtId="166" fontId="10" fillId="0" borderId="100" xfId="0" applyNumberFormat="1" applyFont="1" applyBorder="1" applyAlignment="1">
      <alignment vertical="center"/>
    </xf>
    <xf numFmtId="166" fontId="10" fillId="0" borderId="101" xfId="0" applyNumberFormat="1" applyFont="1" applyBorder="1" applyAlignment="1">
      <alignment vertical="center"/>
    </xf>
    <xf numFmtId="166" fontId="10" fillId="0" borderId="102" xfId="0" applyNumberFormat="1" applyFont="1" applyBorder="1" applyAlignment="1">
      <alignment vertical="center"/>
    </xf>
    <xf numFmtId="167" fontId="10" fillId="0" borderId="103" xfId="0" applyNumberFormat="1" applyFont="1" applyBorder="1" applyAlignment="1">
      <alignment vertical="center" wrapText="1"/>
    </xf>
    <xf numFmtId="167" fontId="10" fillId="0" borderId="104" xfId="0" applyNumberFormat="1" applyFont="1" applyBorder="1" applyAlignment="1">
      <alignment vertical="center" wrapText="1"/>
    </xf>
    <xf numFmtId="167" fontId="10" fillId="0" borderId="68" xfId="0" applyNumberFormat="1" applyFont="1" applyBorder="1" applyAlignment="1">
      <alignment vertical="center" wrapText="1"/>
    </xf>
    <xf numFmtId="167" fontId="10" fillId="0" borderId="69" xfId="0" applyNumberFormat="1" applyFont="1" applyBorder="1" applyAlignment="1">
      <alignment vertical="center" wrapText="1"/>
    </xf>
    <xf numFmtId="167" fontId="10" fillId="35" borderId="105" xfId="0" applyNumberFormat="1" applyFont="1" applyFill="1" applyBorder="1" applyAlignment="1">
      <alignment vertical="center" wrapText="1"/>
    </xf>
    <xf numFmtId="166" fontId="10" fillId="37" borderId="80" xfId="0" applyNumberFormat="1" applyFont="1" applyFill="1" applyBorder="1" applyAlignment="1">
      <alignment vertical="center" wrapText="1"/>
    </xf>
    <xf numFmtId="166" fontId="10" fillId="34" borderId="99" xfId="0" applyNumberFormat="1" applyFont="1" applyFill="1" applyBorder="1" applyAlignment="1">
      <alignment vertical="center" wrapText="1"/>
    </xf>
    <xf numFmtId="166" fontId="10" fillId="34" borderId="101" xfId="0" applyNumberFormat="1" applyFont="1" applyFill="1" applyBorder="1" applyAlignment="1">
      <alignment vertical="center" wrapText="1"/>
    </xf>
    <xf numFmtId="167" fontId="10" fillId="0" borderId="106" xfId="0" applyNumberFormat="1" applyFont="1" applyBorder="1" applyAlignment="1">
      <alignment horizontal="right" vertical="center"/>
    </xf>
    <xf numFmtId="167" fontId="10" fillId="38" borderId="44" xfId="0" applyNumberFormat="1" applyFont="1" applyFill="1" applyBorder="1" applyAlignment="1">
      <alignment horizontal="right" vertical="center" wrapText="1"/>
    </xf>
    <xf numFmtId="167" fontId="10" fillId="38" borderId="82" xfId="0" applyNumberFormat="1" applyFont="1" applyFill="1" applyBorder="1" applyAlignment="1">
      <alignment horizontal="right" vertical="center" wrapText="1"/>
    </xf>
    <xf numFmtId="166" fontId="10" fillId="0" borderId="59" xfId="0" applyNumberFormat="1" applyFont="1" applyBorder="1" applyAlignment="1">
      <alignment horizontal="right" vertical="center"/>
    </xf>
    <xf numFmtId="167" fontId="10" fillId="38" borderId="58" xfId="0" applyNumberFormat="1" applyFont="1" applyFill="1" applyBorder="1" applyAlignment="1">
      <alignment horizontal="right" vertical="center" wrapText="1"/>
    </xf>
    <xf numFmtId="167" fontId="10" fillId="0" borderId="107" xfId="0" applyNumberFormat="1" applyFont="1" applyBorder="1" applyAlignment="1">
      <alignment horizontal="right" vertical="center"/>
    </xf>
    <xf numFmtId="167" fontId="10" fillId="38" borderId="42" xfId="0" applyNumberFormat="1" applyFont="1" applyFill="1" applyBorder="1" applyAlignment="1">
      <alignment horizontal="right" vertical="center" wrapText="1"/>
    </xf>
    <xf numFmtId="167" fontId="10" fillId="38" borderId="12" xfId="0" applyNumberFormat="1" applyFont="1" applyFill="1" applyBorder="1" applyAlignment="1">
      <alignment horizontal="right" vertical="center" wrapText="1"/>
    </xf>
    <xf numFmtId="167" fontId="10" fillId="38" borderId="84" xfId="0" applyNumberFormat="1" applyFont="1" applyFill="1" applyBorder="1" applyAlignment="1">
      <alignment horizontal="right" vertical="center" wrapText="1"/>
    </xf>
    <xf numFmtId="167" fontId="10" fillId="38" borderId="13" xfId="0" applyNumberFormat="1" applyFont="1" applyFill="1" applyBorder="1" applyAlignment="1">
      <alignment horizontal="right" vertical="center" wrapText="1"/>
    </xf>
    <xf numFmtId="167" fontId="10" fillId="0" borderId="84" xfId="0" applyNumberFormat="1" applyFont="1" applyBorder="1" applyAlignment="1">
      <alignment horizontal="right" vertical="center"/>
    </xf>
    <xf numFmtId="167" fontId="10" fillId="38" borderId="90" xfId="0" applyNumberFormat="1" applyFont="1" applyFill="1" applyBorder="1" applyAlignment="1">
      <alignment horizontal="right" vertical="center" wrapText="1"/>
    </xf>
    <xf numFmtId="166" fontId="10" fillId="35" borderId="108" xfId="0" applyNumberFormat="1" applyFont="1" applyFill="1" applyBorder="1" applyAlignment="1">
      <alignment vertical="center"/>
    </xf>
    <xf numFmtId="166" fontId="10" fillId="35" borderId="109" xfId="0" applyNumberFormat="1" applyFont="1" applyFill="1" applyBorder="1" applyAlignment="1">
      <alignment vertical="center"/>
    </xf>
    <xf numFmtId="166" fontId="10" fillId="35" borderId="110" xfId="0" applyNumberFormat="1" applyFont="1" applyFill="1" applyBorder="1" applyAlignment="1">
      <alignment vertical="center"/>
    </xf>
    <xf numFmtId="166" fontId="10" fillId="35" borderId="111" xfId="0" applyNumberFormat="1" applyFont="1" applyFill="1" applyBorder="1" applyAlignment="1">
      <alignment vertical="center"/>
    </xf>
    <xf numFmtId="4" fontId="10" fillId="0" borderId="45" xfId="0" applyNumberFormat="1" applyFont="1" applyBorder="1" applyAlignment="1">
      <alignment vertical="center"/>
    </xf>
    <xf numFmtId="167" fontId="10" fillId="0" borderId="112" xfId="0" applyNumberFormat="1" applyFont="1" applyBorder="1" applyAlignment="1">
      <alignment horizontal="right" vertical="center"/>
    </xf>
    <xf numFmtId="167" fontId="10" fillId="35" borderId="113" xfId="0" applyNumberFormat="1" applyFont="1" applyFill="1" applyBorder="1" applyAlignment="1">
      <alignment horizontal="right" vertical="center"/>
    </xf>
    <xf numFmtId="166" fontId="10" fillId="37" borderId="114" xfId="0" applyNumberFormat="1" applyFont="1" applyFill="1" applyBorder="1" applyAlignment="1">
      <alignment horizontal="right" vertical="center" wrapText="1"/>
    </xf>
    <xf numFmtId="166" fontId="10" fillId="37" borderId="33" xfId="0" applyNumberFormat="1" applyFont="1" applyFill="1" applyBorder="1" applyAlignment="1">
      <alignment horizontal="right" vertical="center" wrapText="1"/>
    </xf>
    <xf numFmtId="167" fontId="10" fillId="0" borderId="115" xfId="0" applyNumberFormat="1" applyFont="1" applyBorder="1" applyAlignment="1">
      <alignment horizontal="right" vertical="center"/>
    </xf>
    <xf numFmtId="167" fontId="10" fillId="38" borderId="115" xfId="0" applyNumberFormat="1" applyFont="1" applyFill="1" applyBorder="1" applyAlignment="1">
      <alignment horizontal="right" vertical="center" wrapText="1"/>
    </xf>
    <xf numFmtId="167" fontId="10" fillId="38" borderId="116" xfId="0" applyNumberFormat="1" applyFont="1" applyFill="1" applyBorder="1" applyAlignment="1">
      <alignment horizontal="right" vertical="center" wrapText="1"/>
    </xf>
    <xf numFmtId="166" fontId="10" fillId="37" borderId="76" xfId="0" applyNumberFormat="1" applyFont="1" applyFill="1" applyBorder="1" applyAlignment="1">
      <alignment horizontal="right" vertical="center" wrapText="1"/>
    </xf>
    <xf numFmtId="166" fontId="10" fillId="37" borderId="92" xfId="0" applyNumberFormat="1" applyFont="1" applyFill="1" applyBorder="1" applyAlignment="1">
      <alignment horizontal="right" vertical="center" wrapText="1"/>
    </xf>
    <xf numFmtId="166" fontId="10" fillId="37" borderId="117" xfId="0" applyNumberFormat="1" applyFont="1" applyFill="1" applyBorder="1" applyAlignment="1">
      <alignment vertical="center"/>
    </xf>
    <xf numFmtId="0" fontId="2" fillId="0" borderId="118" xfId="0" applyFont="1" applyBorder="1" applyAlignment="1">
      <alignment vertical="center"/>
    </xf>
    <xf numFmtId="0" fontId="10" fillId="33" borderId="34" xfId="0" applyFont="1" applyFill="1" applyBorder="1" applyAlignment="1">
      <alignment vertical="center" wrapText="1"/>
    </xf>
    <xf numFmtId="166" fontId="10" fillId="37" borderId="119" xfId="0" applyNumberFormat="1" applyFont="1" applyFill="1" applyBorder="1" applyAlignment="1">
      <alignment horizontal="right" vertical="center" wrapText="1"/>
    </xf>
    <xf numFmtId="175" fontId="10" fillId="37" borderId="120" xfId="44" applyNumberFormat="1" applyFont="1" applyFill="1" applyBorder="1" applyAlignment="1">
      <alignment horizontal="right" vertical="center"/>
    </xf>
    <xf numFmtId="167" fontId="6" fillId="38" borderId="121" xfId="0" applyNumberFormat="1" applyFont="1" applyFill="1" applyBorder="1" applyAlignment="1">
      <alignment horizontal="right" vertical="center" wrapText="1"/>
    </xf>
    <xf numFmtId="167" fontId="6" fillId="38" borderId="122" xfId="0" applyNumberFormat="1" applyFont="1" applyFill="1" applyBorder="1" applyAlignment="1">
      <alignment horizontal="right" vertical="center" wrapText="1"/>
    </xf>
    <xf numFmtId="167" fontId="10" fillId="0" borderId="122" xfId="0" applyNumberFormat="1" applyFont="1" applyBorder="1" applyAlignment="1">
      <alignment horizontal="right" vertical="center"/>
    </xf>
    <xf numFmtId="167" fontId="6" fillId="38" borderId="123" xfId="0" applyNumberFormat="1" applyFont="1" applyFill="1" applyBorder="1" applyAlignment="1">
      <alignment horizontal="right" vertical="center" wrapText="1"/>
    </xf>
    <xf numFmtId="175" fontId="10" fillId="37" borderId="124" xfId="44" applyNumberFormat="1" applyFont="1" applyFill="1" applyBorder="1" applyAlignment="1">
      <alignment horizontal="right" vertical="center"/>
    </xf>
    <xf numFmtId="167" fontId="10" fillId="0" borderId="125" xfId="0" applyNumberFormat="1" applyFont="1" applyBorder="1" applyAlignment="1">
      <alignment horizontal="right" vertical="center"/>
    </xf>
    <xf numFmtId="167" fontId="6" fillId="38" borderId="103" xfId="0" applyNumberFormat="1" applyFont="1" applyFill="1" applyBorder="1" applyAlignment="1">
      <alignment horizontal="right" vertical="center" wrapText="1"/>
    </xf>
    <xf numFmtId="167" fontId="6" fillId="38" borderId="68" xfId="0" applyNumberFormat="1" applyFont="1" applyFill="1" applyBorder="1" applyAlignment="1">
      <alignment horizontal="right" vertical="center" wrapText="1"/>
    </xf>
    <xf numFmtId="167" fontId="10" fillId="0" borderId="68" xfId="0" applyNumberFormat="1" applyFont="1" applyBorder="1" applyAlignment="1">
      <alignment horizontal="right" vertical="center"/>
    </xf>
    <xf numFmtId="167" fontId="6" fillId="38" borderId="74" xfId="0" applyNumberFormat="1" applyFont="1" applyFill="1" applyBorder="1" applyAlignment="1">
      <alignment horizontal="right" vertical="center" wrapText="1"/>
    </xf>
    <xf numFmtId="175" fontId="10" fillId="38" borderId="57" xfId="44" applyNumberFormat="1" applyFont="1" applyFill="1" applyBorder="1" applyAlignment="1">
      <alignment horizontal="right" vertical="center" wrapText="1"/>
    </xf>
    <xf numFmtId="175" fontId="10" fillId="37" borderId="126" xfId="44" applyNumberFormat="1" applyFont="1" applyFill="1" applyBorder="1" applyAlignment="1">
      <alignment horizontal="right" vertical="center"/>
    </xf>
    <xf numFmtId="175" fontId="10" fillId="0" borderId="55" xfId="44" applyNumberFormat="1" applyFont="1" applyBorder="1" applyAlignment="1">
      <alignment horizontal="right" vertical="center"/>
    </xf>
    <xf numFmtId="175" fontId="6" fillId="38" borderId="71" xfId="44" applyNumberFormat="1" applyFont="1" applyFill="1" applyBorder="1" applyAlignment="1">
      <alignment horizontal="right" vertical="center" wrapText="1"/>
    </xf>
    <xf numFmtId="175" fontId="10" fillId="37" borderId="77" xfId="44" applyNumberFormat="1" applyFont="1" applyFill="1" applyBorder="1" applyAlignment="1">
      <alignment horizontal="right" vertical="center"/>
    </xf>
    <xf numFmtId="166" fontId="10" fillId="37" borderId="127" xfId="0" applyNumberFormat="1" applyFont="1" applyFill="1" applyBorder="1" applyAlignment="1">
      <alignment vertical="center"/>
    </xf>
    <xf numFmtId="166" fontId="10" fillId="37" borderId="81" xfId="0" applyNumberFormat="1" applyFont="1" applyFill="1" applyBorder="1" applyAlignment="1">
      <alignment vertical="center" wrapText="1"/>
    </xf>
    <xf numFmtId="166" fontId="10" fillId="35" borderId="128" xfId="0" applyNumberFormat="1" applyFont="1" applyFill="1" applyBorder="1" applyAlignment="1">
      <alignment vertical="center"/>
    </xf>
    <xf numFmtId="166" fontId="10" fillId="0" borderId="129" xfId="0" applyNumberFormat="1" applyFont="1" applyBorder="1" applyAlignment="1">
      <alignment vertical="center"/>
    </xf>
    <xf numFmtId="175" fontId="10" fillId="35" borderId="128" xfId="44" applyNumberFormat="1" applyFont="1" applyFill="1" applyBorder="1" applyAlignment="1">
      <alignment horizontal="right" vertical="center"/>
    </xf>
    <xf numFmtId="166" fontId="10" fillId="37" borderId="130" xfId="0" applyNumberFormat="1" applyFont="1" applyFill="1" applyBorder="1" applyAlignment="1">
      <alignment vertical="center"/>
    </xf>
    <xf numFmtId="166" fontId="10" fillId="0" borderId="128" xfId="0" applyNumberFormat="1" applyFont="1" applyBorder="1" applyAlignment="1">
      <alignment vertical="center"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right" vertical="center"/>
    </xf>
    <xf numFmtId="0" fontId="10" fillId="33" borderId="131" xfId="0" applyFont="1" applyFill="1" applyBorder="1" applyAlignment="1">
      <alignment horizontal="center" vertical="center" wrapText="1"/>
    </xf>
    <xf numFmtId="0" fontId="10" fillId="33" borderId="132" xfId="0" applyFont="1" applyFill="1" applyBorder="1" applyAlignment="1">
      <alignment horizontal="center" vertical="center" wrapText="1"/>
    </xf>
    <xf numFmtId="0" fontId="6" fillId="33" borderId="133" xfId="0" applyFont="1" applyFill="1" applyBorder="1" applyAlignment="1">
      <alignment horizontal="center" vertical="center" wrapText="1"/>
    </xf>
    <xf numFmtId="0" fontId="6" fillId="33" borderId="134" xfId="0" applyFont="1" applyFill="1" applyBorder="1" applyAlignment="1">
      <alignment horizontal="center" vertical="center" wrapText="1"/>
    </xf>
    <xf numFmtId="167" fontId="10" fillId="0" borderId="135" xfId="0" applyNumberFormat="1" applyFont="1" applyBorder="1" applyAlignment="1">
      <alignment vertical="center" wrapText="1"/>
    </xf>
    <xf numFmtId="167" fontId="10" fillId="0" borderId="85" xfId="0" applyNumberFormat="1" applyFont="1" applyBorder="1" applyAlignment="1">
      <alignment vertical="center" wrapText="1"/>
    </xf>
    <xf numFmtId="166" fontId="10" fillId="37" borderId="136" xfId="0" applyNumberFormat="1" applyFont="1" applyFill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19" fillId="0" borderId="0" xfId="0" applyFont="1" applyBorder="1" applyAlignment="1">
      <alignment vertical="top"/>
    </xf>
    <xf numFmtId="43" fontId="0" fillId="37" borderId="33" xfId="44" applyFill="1" applyBorder="1" applyAlignment="1">
      <alignment vertical="center"/>
    </xf>
    <xf numFmtId="166" fontId="10" fillId="35" borderId="137" xfId="0" applyNumberFormat="1" applyFont="1" applyFill="1" applyBorder="1" applyAlignment="1">
      <alignment vertical="center"/>
    </xf>
    <xf numFmtId="166" fontId="10" fillId="0" borderId="138" xfId="0" applyNumberFormat="1" applyFont="1" applyBorder="1" applyAlignment="1">
      <alignment vertical="center"/>
    </xf>
    <xf numFmtId="166" fontId="10" fillId="35" borderId="43" xfId="0" applyNumberFormat="1" applyFont="1" applyFill="1" applyBorder="1" applyAlignment="1">
      <alignment vertical="center"/>
    </xf>
    <xf numFmtId="166" fontId="10" fillId="35" borderId="100" xfId="0" applyNumberFormat="1" applyFont="1" applyFill="1" applyBorder="1" applyAlignment="1">
      <alignment vertical="center"/>
    </xf>
    <xf numFmtId="171" fontId="0" fillId="0" borderId="0" xfId="44" applyNumberFormat="1" applyAlignment="1">
      <alignment vertical="center"/>
    </xf>
    <xf numFmtId="166" fontId="10" fillId="35" borderId="139" xfId="0" applyNumberFormat="1" applyFont="1" applyFill="1" applyBorder="1" applyAlignment="1">
      <alignment vertical="center"/>
    </xf>
    <xf numFmtId="166" fontId="10" fillId="35" borderId="140" xfId="0" applyNumberFormat="1" applyFont="1" applyFill="1" applyBorder="1" applyAlignment="1">
      <alignment vertical="center"/>
    </xf>
    <xf numFmtId="167" fontId="14" fillId="0" borderId="0" xfId="0" applyNumberFormat="1" applyFont="1" applyBorder="1" applyAlignment="1">
      <alignment/>
    </xf>
    <xf numFmtId="0" fontId="6" fillId="33" borderId="141" xfId="0" applyFont="1" applyFill="1" applyBorder="1" applyAlignment="1">
      <alignment horizontal="center" vertical="center" wrapText="1"/>
    </xf>
    <xf numFmtId="167" fontId="10" fillId="0" borderId="142" xfId="0" applyNumberFormat="1" applyFont="1" applyBorder="1" applyAlignment="1">
      <alignment vertical="center" wrapText="1"/>
    </xf>
    <xf numFmtId="167" fontId="10" fillId="0" borderId="143" xfId="0" applyNumberFormat="1" applyFont="1" applyBorder="1" applyAlignment="1">
      <alignment vertical="center" wrapText="1"/>
    </xf>
    <xf numFmtId="166" fontId="10" fillId="37" borderId="144" xfId="0" applyNumberFormat="1" applyFont="1" applyFill="1" applyBorder="1" applyAlignment="1">
      <alignment vertical="center" wrapText="1"/>
    </xf>
    <xf numFmtId="0" fontId="6" fillId="33" borderId="145" xfId="0" applyFont="1" applyFill="1" applyBorder="1" applyAlignment="1">
      <alignment horizontal="center" vertical="center" wrapText="1"/>
    </xf>
    <xf numFmtId="167" fontId="10" fillId="0" borderId="146" xfId="0" applyNumberFormat="1" applyFont="1" applyBorder="1" applyAlignment="1">
      <alignment vertical="center" wrapText="1"/>
    </xf>
    <xf numFmtId="167" fontId="10" fillId="35" borderId="147" xfId="0" applyNumberFormat="1" applyFont="1" applyFill="1" applyBorder="1" applyAlignment="1">
      <alignment vertical="center" wrapText="1"/>
    </xf>
    <xf numFmtId="166" fontId="10" fillId="37" borderId="49" xfId="0" applyNumberFormat="1" applyFont="1" applyFill="1" applyBorder="1" applyAlignment="1">
      <alignment vertical="center" wrapText="1"/>
    </xf>
    <xf numFmtId="175" fontId="10" fillId="35" borderId="0" xfId="44" applyNumberFormat="1" applyFont="1" applyFill="1" applyBorder="1" applyAlignment="1">
      <alignment horizontal="right" vertical="center"/>
    </xf>
    <xf numFmtId="175" fontId="10" fillId="35" borderId="0" xfId="44" applyNumberFormat="1" applyFont="1" applyFill="1" applyBorder="1" applyAlignment="1">
      <alignment horizontal="right" vertical="center" wrapText="1"/>
    </xf>
    <xf numFmtId="0" fontId="2" fillId="35" borderId="0" xfId="0" applyFont="1" applyFill="1" applyAlignment="1">
      <alignment horizontal="left" vertical="center"/>
    </xf>
    <xf numFmtId="0" fontId="2" fillId="34" borderId="0" xfId="0" applyFont="1" applyFill="1" applyBorder="1" applyAlignment="1">
      <alignment horizontal="left" vertical="center"/>
    </xf>
    <xf numFmtId="0" fontId="10" fillId="33" borderId="50" xfId="0" applyFont="1" applyFill="1" applyBorder="1" applyAlignment="1">
      <alignment horizontal="center" vertical="center" wrapText="1"/>
    </xf>
    <xf numFmtId="0" fontId="79" fillId="0" borderId="0" xfId="0" applyFont="1" applyBorder="1" applyAlignment="1">
      <alignment horizontal="center"/>
    </xf>
    <xf numFmtId="0" fontId="80" fillId="37" borderId="0" xfId="0" applyFont="1" applyFill="1" applyBorder="1" applyAlignment="1">
      <alignment horizontal="center"/>
    </xf>
    <xf numFmtId="0" fontId="10" fillId="33" borderId="148" xfId="0" applyFont="1" applyFill="1" applyBorder="1" applyAlignment="1">
      <alignment horizontal="center" vertical="center" wrapText="1"/>
    </xf>
    <xf numFmtId="0" fontId="10" fillId="33" borderId="149" xfId="0" applyFont="1" applyFill="1" applyBorder="1" applyAlignment="1">
      <alignment horizontal="center" vertical="center" wrapText="1"/>
    </xf>
    <xf numFmtId="0" fontId="10" fillId="33" borderId="150" xfId="0" applyFont="1" applyFill="1" applyBorder="1" applyAlignment="1">
      <alignment horizontal="left" vertical="center" wrapText="1"/>
    </xf>
    <xf numFmtId="0" fontId="10" fillId="33" borderId="98" xfId="0" applyFont="1" applyFill="1" applyBorder="1" applyAlignment="1">
      <alignment horizontal="left" vertical="center" wrapText="1"/>
    </xf>
    <xf numFmtId="0" fontId="10" fillId="33" borderId="151" xfId="0" applyFont="1" applyFill="1" applyBorder="1" applyAlignment="1">
      <alignment horizontal="left" vertical="center" wrapText="1"/>
    </xf>
    <xf numFmtId="0" fontId="10" fillId="33" borderId="100" xfId="0" applyFont="1" applyFill="1" applyBorder="1" applyAlignment="1">
      <alignment horizontal="left" vertical="center" wrapText="1"/>
    </xf>
    <xf numFmtId="0" fontId="21" fillId="33" borderId="152" xfId="0" applyFont="1" applyFill="1" applyBorder="1" applyAlignment="1">
      <alignment horizontal="center" vertical="center" wrapText="1"/>
    </xf>
    <xf numFmtId="0" fontId="21" fillId="33" borderId="18" xfId="0" applyFont="1" applyFill="1" applyBorder="1" applyAlignment="1">
      <alignment horizontal="center" vertical="center" wrapText="1"/>
    </xf>
    <xf numFmtId="0" fontId="10" fillId="33" borderId="153" xfId="0" applyFont="1" applyFill="1" applyBorder="1" applyAlignment="1">
      <alignment horizontal="left" vertical="center" wrapText="1"/>
    </xf>
    <xf numFmtId="0" fontId="10" fillId="33" borderId="154" xfId="0" applyFont="1" applyFill="1" applyBorder="1" applyAlignment="1">
      <alignment horizontal="left" vertical="center" wrapText="1"/>
    </xf>
    <xf numFmtId="0" fontId="10" fillId="33" borderId="155" xfId="0" applyFont="1" applyFill="1" applyBorder="1" applyAlignment="1">
      <alignment horizontal="left" vertical="center" wrapText="1"/>
    </xf>
    <xf numFmtId="0" fontId="10" fillId="33" borderId="29" xfId="0" applyFont="1" applyFill="1" applyBorder="1" applyAlignment="1">
      <alignment horizontal="left" vertical="center" wrapText="1"/>
    </xf>
    <xf numFmtId="0" fontId="81" fillId="0" borderId="0" xfId="0" applyFont="1" applyBorder="1" applyAlignment="1">
      <alignment horizontal="center" vertical="top"/>
    </xf>
    <xf numFmtId="166" fontId="10" fillId="0" borderId="100" xfId="0" applyNumberFormat="1" applyFont="1" applyBorder="1" applyAlignment="1">
      <alignment horizontal="right" vertical="center"/>
    </xf>
    <xf numFmtId="166" fontId="10" fillId="0" borderId="101" xfId="0" applyNumberFormat="1" applyFont="1" applyBorder="1" applyAlignment="1">
      <alignment horizontal="right" vertical="center"/>
    </xf>
    <xf numFmtId="166" fontId="10" fillId="37" borderId="126" xfId="0" applyNumberFormat="1" applyFont="1" applyFill="1" applyBorder="1" applyAlignment="1">
      <alignment horizontal="right" vertical="center"/>
    </xf>
    <xf numFmtId="166" fontId="10" fillId="37" borderId="50" xfId="0" applyNumberFormat="1" applyFont="1" applyFill="1" applyBorder="1" applyAlignment="1">
      <alignment horizontal="right" vertical="center"/>
    </xf>
    <xf numFmtId="166" fontId="10" fillId="34" borderId="98" xfId="0" applyNumberFormat="1" applyFont="1" applyFill="1" applyBorder="1" applyAlignment="1">
      <alignment horizontal="right" vertical="center" wrapText="1"/>
    </xf>
    <xf numFmtId="166" fontId="10" fillId="34" borderId="99" xfId="0" applyNumberFormat="1" applyFont="1" applyFill="1" applyBorder="1" applyAlignment="1">
      <alignment horizontal="right" vertical="center" wrapText="1"/>
    </xf>
    <xf numFmtId="0" fontId="10" fillId="33" borderId="35" xfId="0" applyFont="1" applyFill="1" applyBorder="1" applyAlignment="1">
      <alignment horizontal="left" vertical="center" wrapText="1"/>
    </xf>
    <xf numFmtId="0" fontId="10" fillId="33" borderId="76" xfId="0" applyFont="1" applyFill="1" applyBorder="1" applyAlignment="1">
      <alignment horizontal="left" vertical="center" wrapText="1"/>
    </xf>
    <xf numFmtId="0" fontId="82" fillId="0" borderId="0" xfId="0" applyFont="1" applyBorder="1" applyAlignment="1">
      <alignment horizontal="center" vertical="top"/>
    </xf>
    <xf numFmtId="0" fontId="10" fillId="33" borderId="40" xfId="0" applyFont="1" applyFill="1" applyBorder="1" applyAlignment="1">
      <alignment horizontal="left" vertical="center" wrapText="1"/>
    </xf>
    <xf numFmtId="0" fontId="10" fillId="33" borderId="156" xfId="0" applyFont="1" applyFill="1" applyBorder="1" applyAlignment="1">
      <alignment horizontal="left" vertical="center" wrapText="1"/>
    </xf>
    <xf numFmtId="0" fontId="83" fillId="37" borderId="0" xfId="0" applyFont="1" applyFill="1" applyBorder="1" applyAlignment="1">
      <alignment horizontal="center" vertical="center"/>
    </xf>
    <xf numFmtId="0" fontId="10" fillId="33" borderId="140" xfId="0" applyFont="1" applyFill="1" applyBorder="1" applyAlignment="1">
      <alignment horizontal="left" vertical="center" wrapText="1"/>
    </xf>
    <xf numFmtId="0" fontId="10" fillId="33" borderId="95" xfId="0" applyFont="1" applyFill="1" applyBorder="1" applyAlignment="1">
      <alignment horizontal="left" vertical="center" wrapText="1"/>
    </xf>
    <xf numFmtId="0" fontId="10" fillId="33" borderId="157" xfId="0" applyFont="1" applyFill="1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top"/>
    </xf>
    <xf numFmtId="0" fontId="79" fillId="0" borderId="10" xfId="0" applyFont="1" applyBorder="1" applyAlignment="1">
      <alignment horizontal="center"/>
    </xf>
    <xf numFmtId="0" fontId="84" fillId="4" borderId="0" xfId="0" applyFont="1" applyFill="1" applyBorder="1" applyAlignment="1">
      <alignment horizontal="center"/>
    </xf>
    <xf numFmtId="0" fontId="10" fillId="33" borderId="35" xfId="0" applyFont="1" applyFill="1" applyBorder="1" applyAlignment="1">
      <alignment horizontal="center" vertical="center" wrapText="1"/>
    </xf>
    <xf numFmtId="0" fontId="10" fillId="33" borderId="50" xfId="0" applyFont="1" applyFill="1" applyBorder="1" applyAlignment="1">
      <alignment horizontal="center" vertical="center" wrapText="1"/>
    </xf>
    <xf numFmtId="0" fontId="10" fillId="33" borderId="93" xfId="0" applyFont="1" applyFill="1" applyBorder="1" applyAlignment="1">
      <alignment horizontal="left" vertical="center" wrapText="1"/>
    </xf>
    <xf numFmtId="0" fontId="10" fillId="33" borderId="158" xfId="0" applyFont="1" applyFill="1" applyBorder="1" applyAlignment="1">
      <alignment horizontal="left" vertical="center" wrapText="1"/>
    </xf>
    <xf numFmtId="0" fontId="79" fillId="37" borderId="0" xfId="0" applyFont="1" applyFill="1" applyBorder="1" applyAlignment="1">
      <alignment horizontal="center" vertical="center"/>
    </xf>
    <xf numFmtId="0" fontId="10" fillId="33" borderId="159" xfId="0" applyFont="1" applyFill="1" applyBorder="1" applyAlignment="1">
      <alignment horizontal="left" vertical="center" wrapText="1"/>
    </xf>
    <xf numFmtId="0" fontId="10" fillId="33" borderId="76" xfId="0" applyFont="1" applyFill="1" applyBorder="1" applyAlignment="1">
      <alignment horizontal="center" vertical="center" wrapText="1"/>
    </xf>
    <xf numFmtId="0" fontId="10" fillId="33" borderId="160" xfId="0" applyFont="1" applyFill="1" applyBorder="1" applyAlignment="1">
      <alignment horizontal="left" vertical="center" wrapText="1"/>
    </xf>
    <xf numFmtId="0" fontId="79" fillId="37" borderId="0" xfId="0" applyFont="1" applyFill="1" applyBorder="1" applyAlignment="1">
      <alignment horizontal="center"/>
    </xf>
    <xf numFmtId="0" fontId="10" fillId="33" borderId="161" xfId="0" applyFont="1" applyFill="1" applyBorder="1" applyAlignment="1">
      <alignment horizontal="left" vertical="center" wrapText="1"/>
    </xf>
    <xf numFmtId="0" fontId="9" fillId="33" borderId="162" xfId="0" applyFont="1" applyFill="1" applyBorder="1" applyAlignment="1">
      <alignment horizontal="left" vertical="center" wrapText="1"/>
    </xf>
    <xf numFmtId="0" fontId="9" fillId="33" borderId="163" xfId="0" applyFont="1" applyFill="1" applyBorder="1" applyAlignment="1">
      <alignment horizontal="left" vertical="center" wrapText="1"/>
    </xf>
    <xf numFmtId="0" fontId="9" fillId="33" borderId="164" xfId="0" applyFont="1" applyFill="1" applyBorder="1" applyAlignment="1">
      <alignment horizontal="left" vertical="center" wrapText="1"/>
    </xf>
    <xf numFmtId="0" fontId="6" fillId="33" borderId="165" xfId="0" applyFont="1" applyFill="1" applyBorder="1" applyAlignment="1">
      <alignment horizontal="center" vertical="center" wrapText="1"/>
    </xf>
    <xf numFmtId="0" fontId="6" fillId="33" borderId="166" xfId="0" applyFont="1" applyFill="1" applyBorder="1" applyAlignment="1">
      <alignment horizontal="center" vertical="center" wrapText="1"/>
    </xf>
    <xf numFmtId="0" fontId="6" fillId="33" borderId="167" xfId="0" applyFont="1" applyFill="1" applyBorder="1" applyAlignment="1">
      <alignment horizontal="center" vertical="center" wrapText="1"/>
    </xf>
    <xf numFmtId="0" fontId="6" fillId="33" borderId="103" xfId="0" applyFont="1" applyFill="1" applyBorder="1" applyAlignment="1">
      <alignment horizontal="center" vertical="center" wrapText="1"/>
    </xf>
    <xf numFmtId="0" fontId="6" fillId="33" borderId="104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6" fillId="33" borderId="168" xfId="0" applyFont="1" applyFill="1" applyBorder="1" applyAlignment="1">
      <alignment horizontal="center" vertical="center" wrapText="1"/>
    </xf>
    <xf numFmtId="0" fontId="6" fillId="33" borderId="169" xfId="0" applyFont="1" applyFill="1" applyBorder="1" applyAlignment="1">
      <alignment horizontal="center" vertical="center" wrapText="1"/>
    </xf>
    <xf numFmtId="0" fontId="6" fillId="33" borderId="170" xfId="0" applyFont="1" applyFill="1" applyBorder="1" applyAlignment="1">
      <alignment horizontal="center" vertical="center" wrapText="1"/>
    </xf>
    <xf numFmtId="0" fontId="6" fillId="33" borderId="171" xfId="0" applyFont="1" applyFill="1" applyBorder="1" applyAlignment="1">
      <alignment horizontal="center" vertical="center" wrapText="1"/>
    </xf>
    <xf numFmtId="0" fontId="6" fillId="33" borderId="172" xfId="0" applyFont="1" applyFill="1" applyBorder="1" applyAlignment="1">
      <alignment horizontal="center" vertical="center" wrapText="1"/>
    </xf>
    <xf numFmtId="0" fontId="9" fillId="33" borderId="21" xfId="0" applyFont="1" applyFill="1" applyBorder="1" applyAlignment="1">
      <alignment horizontal="left" vertical="center" wrapText="1"/>
    </xf>
    <xf numFmtId="0" fontId="9" fillId="33" borderId="22" xfId="0" applyFont="1" applyFill="1" applyBorder="1" applyAlignment="1">
      <alignment horizontal="left" vertical="center" wrapText="1"/>
    </xf>
    <xf numFmtId="0" fontId="9" fillId="33" borderId="46" xfId="0" applyFont="1" applyFill="1" applyBorder="1" applyAlignment="1">
      <alignment horizontal="left" vertical="center" wrapText="1"/>
    </xf>
    <xf numFmtId="0" fontId="84" fillId="4" borderId="0" xfId="0" applyFont="1" applyFill="1" applyBorder="1" applyAlignment="1">
      <alignment horizontal="center" vertical="center"/>
    </xf>
    <xf numFmtId="0" fontId="85" fillId="0" borderId="0" xfId="0" applyFont="1" applyBorder="1" applyAlignment="1">
      <alignment horizontal="center"/>
    </xf>
    <xf numFmtId="0" fontId="83" fillId="37" borderId="0" xfId="0" applyFont="1" applyFill="1" applyBorder="1" applyAlignment="1">
      <alignment horizontal="center"/>
    </xf>
    <xf numFmtId="0" fontId="10" fillId="33" borderId="50" xfId="0" applyFont="1" applyFill="1" applyBorder="1" applyAlignment="1">
      <alignment horizontal="left" vertical="center" wrapText="1"/>
    </xf>
    <xf numFmtId="0" fontId="10" fillId="33" borderId="173" xfId="0" applyFont="1" applyFill="1" applyBorder="1" applyAlignment="1">
      <alignment horizontal="left" vertical="center" wrapText="1"/>
    </xf>
    <xf numFmtId="0" fontId="10" fillId="33" borderId="174" xfId="0" applyFont="1" applyFill="1" applyBorder="1" applyAlignment="1">
      <alignment horizontal="left" vertical="center" wrapText="1"/>
    </xf>
    <xf numFmtId="0" fontId="6" fillId="33" borderId="175" xfId="0" applyFont="1" applyFill="1" applyBorder="1" applyAlignment="1">
      <alignment horizontal="center" vertical="center" wrapText="1"/>
    </xf>
    <xf numFmtId="0" fontId="86" fillId="0" borderId="0" xfId="0" applyFont="1" applyBorder="1" applyAlignment="1">
      <alignment horizontal="center" vertical="top"/>
    </xf>
    <xf numFmtId="0" fontId="27" fillId="4" borderId="0" xfId="0" applyFont="1" applyFill="1" applyBorder="1" applyAlignment="1">
      <alignment horizontal="center" vertical="center"/>
    </xf>
    <xf numFmtId="0" fontId="10" fillId="33" borderId="87" xfId="0" applyFont="1" applyFill="1" applyBorder="1" applyAlignment="1">
      <alignment horizontal="left" vertical="center" wrapText="1"/>
    </xf>
    <xf numFmtId="166" fontId="10" fillId="37" borderId="144" xfId="0" applyNumberFormat="1" applyFont="1" applyFill="1" applyBorder="1" applyAlignment="1">
      <alignment horizontal="right" vertical="center"/>
    </xf>
    <xf numFmtId="0" fontId="10" fillId="33" borderId="35" xfId="0" applyFont="1" applyFill="1" applyBorder="1" applyAlignment="1">
      <alignment horizontal="center" wrapText="1"/>
    </xf>
    <xf numFmtId="0" fontId="10" fillId="33" borderId="136" xfId="0" applyFont="1" applyFill="1" applyBorder="1" applyAlignment="1">
      <alignment horizontal="center" wrapText="1"/>
    </xf>
    <xf numFmtId="166" fontId="10" fillId="34" borderId="176" xfId="0" applyNumberFormat="1" applyFont="1" applyFill="1" applyBorder="1" applyAlignment="1">
      <alignment horizontal="right" vertical="center" wrapText="1"/>
    </xf>
    <xf numFmtId="166" fontId="10" fillId="34" borderId="177" xfId="0" applyNumberFormat="1" applyFont="1" applyFill="1" applyBorder="1" applyAlignment="1">
      <alignment horizontal="right" vertical="center" wrapText="1"/>
    </xf>
    <xf numFmtId="166" fontId="10" fillId="34" borderId="100" xfId="0" applyNumberFormat="1" applyFont="1" applyFill="1" applyBorder="1" applyAlignment="1">
      <alignment horizontal="right" vertical="center" wrapText="1"/>
    </xf>
    <xf numFmtId="166" fontId="10" fillId="34" borderId="101" xfId="0" applyNumberFormat="1" applyFont="1" applyFill="1" applyBorder="1" applyAlignment="1">
      <alignment horizontal="right" vertical="center" wrapText="1"/>
    </xf>
    <xf numFmtId="0" fontId="10" fillId="33" borderId="136" xfId="0" applyFont="1" applyFill="1" applyBorder="1" applyAlignment="1">
      <alignment horizontal="left" vertical="center" wrapText="1"/>
    </xf>
    <xf numFmtId="0" fontId="10" fillId="33" borderId="80" xfId="0" applyFont="1" applyFill="1" applyBorder="1" applyAlignment="1">
      <alignment horizontal="center" wrapText="1"/>
    </xf>
    <xf numFmtId="0" fontId="10" fillId="33" borderId="81" xfId="0" applyFont="1" applyFill="1" applyBorder="1" applyAlignment="1">
      <alignment horizontal="center" wrapText="1"/>
    </xf>
    <xf numFmtId="0" fontId="10" fillId="33" borderId="131" xfId="0" applyFont="1" applyFill="1" applyBorder="1" applyAlignment="1">
      <alignment horizontal="left" vertical="center" wrapText="1"/>
    </xf>
    <xf numFmtId="0" fontId="10" fillId="33" borderId="178" xfId="0" applyFont="1" applyFill="1" applyBorder="1" applyAlignment="1">
      <alignment horizontal="left" vertical="center" wrapText="1"/>
    </xf>
    <xf numFmtId="0" fontId="31" fillId="4" borderId="0" xfId="0" applyFont="1" applyFill="1" applyBorder="1" applyAlignment="1">
      <alignment horizontal="center"/>
    </xf>
    <xf numFmtId="0" fontId="32" fillId="0" borderId="10" xfId="0" applyFont="1" applyBorder="1" applyAlignment="1">
      <alignment horizontal="center" vertical="top"/>
    </xf>
    <xf numFmtId="166" fontId="10" fillId="34" borderId="179" xfId="0" applyNumberFormat="1" applyFont="1" applyFill="1" applyBorder="1" applyAlignment="1">
      <alignment horizontal="right" vertical="center" wrapText="1"/>
    </xf>
    <xf numFmtId="166" fontId="10" fillId="34" borderId="180" xfId="0" applyNumberFormat="1" applyFont="1" applyFill="1" applyBorder="1" applyAlignment="1">
      <alignment horizontal="right" vertical="center" wrapText="1"/>
    </xf>
    <xf numFmtId="0" fontId="10" fillId="33" borderId="181" xfId="0" applyFont="1" applyFill="1" applyBorder="1" applyAlignment="1">
      <alignment horizontal="left" vertical="center" wrapText="1"/>
    </xf>
    <xf numFmtId="0" fontId="85" fillId="0" borderId="0" xfId="0" applyFont="1" applyBorder="1" applyAlignment="1">
      <alignment horizontal="center" vertical="center"/>
    </xf>
    <xf numFmtId="0" fontId="81" fillId="0" borderId="10" xfId="0" applyFont="1" applyBorder="1" applyAlignment="1">
      <alignment horizontal="center" vertical="top"/>
    </xf>
    <xf numFmtId="0" fontId="27" fillId="4" borderId="0" xfId="0" applyFont="1" applyFill="1" applyBorder="1" applyAlignment="1">
      <alignment horizontal="center"/>
    </xf>
    <xf numFmtId="0" fontId="10" fillId="33" borderId="131" xfId="0" applyFont="1" applyFill="1" applyBorder="1" applyAlignment="1">
      <alignment horizontal="center" vertical="center" wrapText="1"/>
    </xf>
    <xf numFmtId="0" fontId="10" fillId="33" borderId="132" xfId="0" applyFont="1" applyFill="1" applyBorder="1" applyAlignment="1">
      <alignment horizontal="center" vertical="center" wrapText="1"/>
    </xf>
    <xf numFmtId="0" fontId="10" fillId="33" borderId="95" xfId="0" applyFont="1" applyFill="1" applyBorder="1" applyAlignment="1">
      <alignment horizontal="center" vertical="center" wrapText="1"/>
    </xf>
    <xf numFmtId="0" fontId="10" fillId="33" borderId="159" xfId="0" applyFont="1" applyFill="1" applyBorder="1" applyAlignment="1">
      <alignment horizontal="center" vertical="center" wrapText="1"/>
    </xf>
    <xf numFmtId="0" fontId="10" fillId="33" borderId="182" xfId="0" applyFont="1" applyFill="1" applyBorder="1" applyAlignment="1">
      <alignment horizontal="left" vertical="center" wrapText="1"/>
    </xf>
    <xf numFmtId="0" fontId="6" fillId="33" borderId="183" xfId="0" applyFont="1" applyFill="1" applyBorder="1" applyAlignment="1">
      <alignment horizontal="center" vertical="center" wrapText="1"/>
    </xf>
    <xf numFmtId="0" fontId="6" fillId="33" borderId="23" xfId="0" applyFont="1" applyFill="1" applyBorder="1" applyAlignment="1">
      <alignment horizontal="center" vertical="center" wrapText="1"/>
    </xf>
    <xf numFmtId="0" fontId="10" fillId="33" borderId="40" xfId="0" applyFont="1" applyFill="1" applyBorder="1" applyAlignment="1">
      <alignment horizontal="center" vertical="center" wrapText="1"/>
    </xf>
    <xf numFmtId="0" fontId="10" fillId="33" borderId="156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6" fillId="33" borderId="184" xfId="0" applyFont="1" applyFill="1" applyBorder="1" applyAlignment="1">
      <alignment horizontal="center" vertical="center" wrapText="1"/>
    </xf>
    <xf numFmtId="0" fontId="6" fillId="33" borderId="185" xfId="0" applyFont="1" applyFill="1" applyBorder="1" applyAlignment="1">
      <alignment horizontal="center" vertical="center" wrapText="1"/>
    </xf>
    <xf numFmtId="0" fontId="6" fillId="33" borderId="186" xfId="0" applyFont="1" applyFill="1" applyBorder="1" applyAlignment="1">
      <alignment horizontal="center" vertical="center" wrapText="1"/>
    </xf>
    <xf numFmtId="0" fontId="83" fillId="37" borderId="0" xfId="0" applyFont="1" applyFill="1" applyAlignment="1">
      <alignment horizontal="center" vertical="center"/>
    </xf>
    <xf numFmtId="0" fontId="33" fillId="0" borderId="0" xfId="0" applyFont="1" applyBorder="1" applyAlignment="1">
      <alignment horizontal="center"/>
    </xf>
    <xf numFmtId="0" fontId="6" fillId="33" borderId="152" xfId="0" applyFont="1" applyFill="1" applyBorder="1" applyAlignment="1">
      <alignment horizontal="center" vertical="center" wrapText="1"/>
    </xf>
    <xf numFmtId="0" fontId="6" fillId="33" borderId="187" xfId="0" applyFont="1" applyFill="1" applyBorder="1" applyAlignment="1">
      <alignment horizontal="center" vertical="center" wrapText="1"/>
    </xf>
    <xf numFmtId="0" fontId="10" fillId="33" borderId="93" xfId="0" applyFont="1" applyFill="1" applyBorder="1" applyAlignment="1">
      <alignment horizontal="center" vertical="center" wrapText="1"/>
    </xf>
    <xf numFmtId="0" fontId="10" fillId="33" borderId="160" xfId="0" applyFont="1" applyFill="1" applyBorder="1" applyAlignment="1">
      <alignment horizontal="center" vertical="center" wrapText="1"/>
    </xf>
    <xf numFmtId="0" fontId="10" fillId="33" borderId="188" xfId="0" applyFont="1" applyFill="1" applyBorder="1" applyAlignment="1">
      <alignment horizontal="center" vertical="center" wrapText="1"/>
    </xf>
    <xf numFmtId="0" fontId="10" fillId="33" borderId="65" xfId="0" applyFont="1" applyFill="1" applyBorder="1" applyAlignment="1">
      <alignment horizontal="center" vertical="center" wrapText="1"/>
    </xf>
    <xf numFmtId="0" fontId="10" fillId="33" borderId="189" xfId="0" applyFont="1" applyFill="1" applyBorder="1" applyAlignment="1">
      <alignment horizontal="center" vertical="center" wrapText="1"/>
    </xf>
    <xf numFmtId="0" fontId="10" fillId="33" borderId="190" xfId="0" applyFont="1" applyFill="1" applyBorder="1" applyAlignment="1">
      <alignment horizontal="center" vertical="center" wrapText="1"/>
    </xf>
    <xf numFmtId="0" fontId="80" fillId="37" borderId="0" xfId="0" applyFont="1" applyFill="1" applyBorder="1" applyAlignment="1">
      <alignment horizontal="center" vertical="center"/>
    </xf>
    <xf numFmtId="0" fontId="10" fillId="33" borderId="191" xfId="0" applyFont="1" applyFill="1" applyBorder="1" applyAlignment="1">
      <alignment horizontal="center" vertical="center" wrapText="1"/>
    </xf>
    <xf numFmtId="0" fontId="10" fillId="33" borderId="192" xfId="0" applyFont="1" applyFill="1" applyBorder="1" applyAlignment="1">
      <alignment horizontal="center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47"/>
  <sheetViews>
    <sheetView tabSelected="1" workbookViewId="0" topLeftCell="A1">
      <selection activeCell="A40" sqref="A40:Q40"/>
    </sheetView>
  </sheetViews>
  <sheetFormatPr defaultColWidth="11.421875" defaultRowHeight="12.75"/>
  <cols>
    <col min="1" max="1" width="17.7109375" style="1" customWidth="1"/>
    <col min="2" max="2" width="14.8515625" style="50" customWidth="1"/>
    <col min="3" max="3" width="16.57421875" style="50" customWidth="1"/>
    <col min="4" max="4" width="15.421875" style="50" customWidth="1"/>
    <col min="5" max="5" width="16.140625" style="50" customWidth="1"/>
    <col min="6" max="6" width="13.421875" style="1" customWidth="1"/>
    <col min="7" max="7" width="15.28125" style="1" customWidth="1"/>
    <col min="8" max="8" width="14.00390625" style="1" customWidth="1"/>
    <col min="9" max="9" width="15.421875" style="1" customWidth="1"/>
    <col min="10" max="10" width="15.140625" style="1" customWidth="1"/>
    <col min="11" max="11" width="15.421875" style="1" customWidth="1"/>
    <col min="12" max="12" width="16.57421875" style="1" customWidth="1"/>
    <col min="13" max="13" width="16.28125" style="1" customWidth="1"/>
    <col min="14" max="14" width="15.00390625" style="1" customWidth="1"/>
    <col min="15" max="15" width="14.8515625" style="1" customWidth="1"/>
    <col min="16" max="16" width="14.7109375" style="1" customWidth="1"/>
    <col min="17" max="17" width="14.57421875" style="1" customWidth="1"/>
    <col min="18" max="19" width="11.421875" style="1" customWidth="1"/>
    <col min="20" max="20" width="17.7109375" style="1" customWidth="1"/>
    <col min="21" max="16384" width="11.421875" style="1" customWidth="1"/>
  </cols>
  <sheetData>
    <row r="1" spans="1:17" ht="26.25">
      <c r="A1" s="398" t="s">
        <v>155</v>
      </c>
      <c r="B1" s="398"/>
      <c r="C1" s="398"/>
      <c r="D1" s="398"/>
      <c r="E1" s="398"/>
      <c r="F1" s="398"/>
      <c r="G1" s="398"/>
      <c r="H1" s="398"/>
      <c r="I1" s="398"/>
      <c r="J1" s="398"/>
      <c r="K1" s="398"/>
      <c r="L1" s="398"/>
      <c r="M1" s="398"/>
      <c r="N1" s="398"/>
      <c r="O1" s="398"/>
      <c r="P1" s="398"/>
      <c r="Q1" s="398"/>
    </row>
    <row r="2" spans="1:17" ht="20.25">
      <c r="A2" s="427" t="s">
        <v>190</v>
      </c>
      <c r="B2" s="427"/>
      <c r="C2" s="427"/>
      <c r="D2" s="427"/>
      <c r="E2" s="427"/>
      <c r="F2" s="427"/>
      <c r="G2" s="427"/>
      <c r="H2" s="427"/>
      <c r="I2" s="427"/>
      <c r="J2" s="427"/>
      <c r="K2" s="427"/>
      <c r="L2" s="427"/>
      <c r="M2" s="427"/>
      <c r="N2" s="427"/>
      <c r="O2" s="427"/>
      <c r="P2" s="427"/>
      <c r="Q2" s="427"/>
    </row>
    <row r="3" spans="1:17" ht="16.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20.25">
      <c r="A4" s="428" t="s">
        <v>62</v>
      </c>
      <c r="B4" s="428"/>
      <c r="C4" s="428"/>
      <c r="D4" s="428"/>
      <c r="E4" s="428"/>
      <c r="F4" s="428"/>
      <c r="G4" s="428"/>
      <c r="H4" s="428"/>
      <c r="I4" s="428"/>
      <c r="J4" s="428"/>
      <c r="K4" s="428"/>
      <c r="L4" s="428"/>
      <c r="M4" s="428"/>
      <c r="N4" s="428"/>
      <c r="O4" s="428"/>
      <c r="P4" s="428"/>
      <c r="Q4" s="428"/>
    </row>
    <row r="5" spans="1:17" ht="21" thickBo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22.5" customHeight="1">
      <c r="A6" s="417" t="s">
        <v>0</v>
      </c>
      <c r="B6" s="419" t="s">
        <v>1</v>
      </c>
      <c r="C6" s="412" t="s">
        <v>76</v>
      </c>
      <c r="D6" s="412"/>
      <c r="E6" s="412"/>
      <c r="F6" s="421" t="s">
        <v>77</v>
      </c>
      <c r="G6" s="412"/>
      <c r="H6" s="413"/>
      <c r="I6" s="422" t="s">
        <v>178</v>
      </c>
      <c r="J6" s="422"/>
      <c r="K6" s="422"/>
      <c r="L6" s="421" t="s">
        <v>179</v>
      </c>
      <c r="M6" s="412"/>
      <c r="N6" s="413"/>
      <c r="O6" s="414" t="s">
        <v>25</v>
      </c>
      <c r="P6" s="415"/>
      <c r="Q6" s="416"/>
    </row>
    <row r="7" spans="1:17" ht="32.25" customHeight="1" thickBot="1">
      <c r="A7" s="418"/>
      <c r="B7" s="420"/>
      <c r="C7" s="85" t="s">
        <v>89</v>
      </c>
      <c r="D7" s="81" t="s">
        <v>90</v>
      </c>
      <c r="E7" s="82" t="s">
        <v>130</v>
      </c>
      <c r="F7" s="83" t="s">
        <v>89</v>
      </c>
      <c r="G7" s="81" t="s">
        <v>91</v>
      </c>
      <c r="H7" s="84" t="s">
        <v>131</v>
      </c>
      <c r="I7" s="85" t="s">
        <v>89</v>
      </c>
      <c r="J7" s="81" t="s">
        <v>90</v>
      </c>
      <c r="K7" s="82" t="s">
        <v>132</v>
      </c>
      <c r="L7" s="83" t="s">
        <v>89</v>
      </c>
      <c r="M7" s="81" t="s">
        <v>134</v>
      </c>
      <c r="N7" s="84" t="s">
        <v>132</v>
      </c>
      <c r="O7" s="86" t="s">
        <v>89</v>
      </c>
      <c r="P7" s="81" t="s">
        <v>92</v>
      </c>
      <c r="Q7" s="87" t="s">
        <v>133</v>
      </c>
    </row>
    <row r="8" spans="1:17" s="4" customFormat="1" ht="25.5" customHeight="1">
      <c r="A8" s="423" t="s">
        <v>16</v>
      </c>
      <c r="B8" s="141" t="s">
        <v>2</v>
      </c>
      <c r="C8" s="142">
        <v>2.216</v>
      </c>
      <c r="D8" s="143"/>
      <c r="E8" s="144"/>
      <c r="F8" s="145">
        <v>2.158</v>
      </c>
      <c r="G8" s="146"/>
      <c r="H8" s="147"/>
      <c r="I8" s="148">
        <v>2.1774514</v>
      </c>
      <c r="J8" s="146"/>
      <c r="K8" s="149"/>
      <c r="L8" s="316">
        <v>0</v>
      </c>
      <c r="M8" s="317"/>
      <c r="N8" s="311"/>
      <c r="O8" s="151">
        <f>C8+F8+I8+L8</f>
        <v>6.5514514</v>
      </c>
      <c r="P8" s="152"/>
      <c r="Q8" s="153"/>
    </row>
    <row r="9" spans="1:17" s="4" customFormat="1" ht="25.5" customHeight="1">
      <c r="A9" s="423"/>
      <c r="B9" s="154" t="s">
        <v>21</v>
      </c>
      <c r="C9" s="155">
        <v>0.062</v>
      </c>
      <c r="D9" s="156"/>
      <c r="E9" s="157"/>
      <c r="F9" s="145">
        <v>0.172</v>
      </c>
      <c r="G9" s="158"/>
      <c r="H9" s="159"/>
      <c r="I9" s="148">
        <v>0.1088513</v>
      </c>
      <c r="J9" s="158"/>
      <c r="K9" s="160"/>
      <c r="L9" s="316">
        <v>0</v>
      </c>
      <c r="M9" s="318"/>
      <c r="N9" s="312"/>
      <c r="O9" s="162">
        <f aca="true" t="shared" si="0" ref="O9:O18">C9+F9+I9+L9</f>
        <v>0.34285129999999997</v>
      </c>
      <c r="P9" s="163"/>
      <c r="Q9" s="164"/>
    </row>
    <row r="10" spans="1:17" s="4" customFormat="1" ht="25.5" customHeight="1">
      <c r="A10" s="424"/>
      <c r="B10" s="154" t="s">
        <v>88</v>
      </c>
      <c r="C10" s="155">
        <v>0.18</v>
      </c>
      <c r="D10" s="156"/>
      <c r="E10" s="157"/>
      <c r="F10" s="145">
        <v>0.188</v>
      </c>
      <c r="G10" s="158"/>
      <c r="H10" s="159"/>
      <c r="I10" s="148">
        <v>0.20151639999999998</v>
      </c>
      <c r="J10" s="158"/>
      <c r="K10" s="160"/>
      <c r="L10" s="316">
        <v>0</v>
      </c>
      <c r="M10" s="318"/>
      <c r="N10" s="312"/>
      <c r="O10" s="162">
        <f t="shared" si="0"/>
        <v>0.5695163999999999</v>
      </c>
      <c r="P10" s="163"/>
      <c r="Q10" s="164"/>
    </row>
    <row r="11" spans="1:17" s="4" customFormat="1" ht="25.5" customHeight="1">
      <c r="A11" s="425" t="s">
        <v>17</v>
      </c>
      <c r="B11" s="154" t="s">
        <v>3</v>
      </c>
      <c r="C11" s="155">
        <v>0.959</v>
      </c>
      <c r="D11" s="156"/>
      <c r="E11" s="157"/>
      <c r="F11" s="145">
        <v>0.94</v>
      </c>
      <c r="G11" s="158"/>
      <c r="H11" s="159"/>
      <c r="I11" s="148">
        <v>0.8844795</v>
      </c>
      <c r="J11" s="158"/>
      <c r="K11" s="160"/>
      <c r="L11" s="316">
        <v>0</v>
      </c>
      <c r="M11" s="318"/>
      <c r="N11" s="312"/>
      <c r="O11" s="162">
        <f t="shared" si="0"/>
        <v>2.7834795</v>
      </c>
      <c r="P11" s="163"/>
      <c r="Q11" s="164"/>
    </row>
    <row r="12" spans="1:19" s="4" customFormat="1" ht="25.5" customHeight="1">
      <c r="A12" s="423"/>
      <c r="B12" s="154" t="s">
        <v>24</v>
      </c>
      <c r="C12" s="155">
        <v>0.391</v>
      </c>
      <c r="D12" s="156"/>
      <c r="E12" s="157"/>
      <c r="F12" s="145">
        <v>0.395</v>
      </c>
      <c r="G12" s="158"/>
      <c r="H12" s="159"/>
      <c r="I12" s="148">
        <v>0.3129502</v>
      </c>
      <c r="J12" s="158"/>
      <c r="K12" s="160"/>
      <c r="L12" s="316">
        <v>0</v>
      </c>
      <c r="M12" s="318"/>
      <c r="N12" s="312"/>
      <c r="O12" s="162">
        <f t="shared" si="0"/>
        <v>1.0989502</v>
      </c>
      <c r="P12" s="163"/>
      <c r="Q12" s="164"/>
      <c r="S12" s="5"/>
    </row>
    <row r="13" spans="1:18" s="4" customFormat="1" ht="25.5" customHeight="1">
      <c r="A13" s="409" t="s">
        <v>54</v>
      </c>
      <c r="B13" s="165" t="s">
        <v>4</v>
      </c>
      <c r="C13" s="155">
        <v>0.057</v>
      </c>
      <c r="D13" s="156"/>
      <c r="E13" s="157"/>
      <c r="F13" s="145">
        <v>0.051</v>
      </c>
      <c r="G13" s="158"/>
      <c r="H13" s="159"/>
      <c r="I13" s="148">
        <v>0.045177</v>
      </c>
      <c r="J13" s="158"/>
      <c r="K13" s="160"/>
      <c r="L13" s="316">
        <v>0</v>
      </c>
      <c r="M13" s="318"/>
      <c r="N13" s="312"/>
      <c r="O13" s="162">
        <f t="shared" si="0"/>
        <v>0.153177</v>
      </c>
      <c r="P13" s="163"/>
      <c r="Q13" s="164"/>
      <c r="R13" s="5"/>
    </row>
    <row r="14" spans="1:18" s="4" customFormat="1" ht="25.5" customHeight="1">
      <c r="A14" s="410"/>
      <c r="B14" s="165" t="s">
        <v>5</v>
      </c>
      <c r="C14" s="155">
        <v>0.084</v>
      </c>
      <c r="D14" s="156"/>
      <c r="E14" s="157"/>
      <c r="F14" s="145">
        <v>0.1</v>
      </c>
      <c r="G14" s="158"/>
      <c r="H14" s="159"/>
      <c r="I14" s="148">
        <v>0.091194</v>
      </c>
      <c r="J14" s="158"/>
      <c r="K14" s="160"/>
      <c r="L14" s="316">
        <v>0</v>
      </c>
      <c r="M14" s="318"/>
      <c r="N14" s="312"/>
      <c r="O14" s="162">
        <f t="shared" si="0"/>
        <v>0.275194</v>
      </c>
      <c r="P14" s="163"/>
      <c r="Q14" s="164"/>
      <c r="R14" s="5"/>
    </row>
    <row r="15" spans="1:18" s="4" customFormat="1" ht="25.5" customHeight="1">
      <c r="A15" s="410"/>
      <c r="B15" s="165" t="s">
        <v>27</v>
      </c>
      <c r="C15" s="155">
        <v>0.035</v>
      </c>
      <c r="D15" s="156"/>
      <c r="E15" s="157"/>
      <c r="F15" s="145">
        <v>0.068</v>
      </c>
      <c r="G15" s="158"/>
      <c r="H15" s="159"/>
      <c r="I15" s="148">
        <v>0.0605092</v>
      </c>
      <c r="J15" s="158"/>
      <c r="K15" s="160"/>
      <c r="L15" s="316">
        <v>0</v>
      </c>
      <c r="M15" s="318"/>
      <c r="N15" s="312"/>
      <c r="O15" s="162">
        <f t="shared" si="0"/>
        <v>0.16350920000000002</v>
      </c>
      <c r="P15" s="163"/>
      <c r="Q15" s="164"/>
      <c r="R15" s="5"/>
    </row>
    <row r="16" spans="1:18" s="4" customFormat="1" ht="25.5" customHeight="1">
      <c r="A16" s="411"/>
      <c r="B16" s="165" t="s">
        <v>9</v>
      </c>
      <c r="C16" s="155">
        <v>0.078</v>
      </c>
      <c r="D16" s="166">
        <v>4.842</v>
      </c>
      <c r="E16" s="167">
        <v>1.51</v>
      </c>
      <c r="F16" s="145">
        <v>0.074</v>
      </c>
      <c r="G16" s="168">
        <v>4.597</v>
      </c>
      <c r="H16" s="169">
        <v>1.604</v>
      </c>
      <c r="I16" s="148">
        <v>0.0750974</v>
      </c>
      <c r="J16" s="168">
        <v>4.6576</v>
      </c>
      <c r="K16" s="170">
        <v>1.6297750000000002</v>
      </c>
      <c r="L16" s="316">
        <v>0</v>
      </c>
      <c r="M16" s="319">
        <v>0</v>
      </c>
      <c r="N16" s="313">
        <v>0</v>
      </c>
      <c r="O16" s="162">
        <f t="shared" si="0"/>
        <v>0.2270974</v>
      </c>
      <c r="P16" s="171">
        <f>D16+G16+J16+M16</f>
        <v>14.0966</v>
      </c>
      <c r="Q16" s="172">
        <f>E16+H16+K16+N16</f>
        <v>4.743775</v>
      </c>
      <c r="R16" s="5"/>
    </row>
    <row r="17" spans="1:17" s="4" customFormat="1" ht="25.5" customHeight="1">
      <c r="A17" s="78" t="s">
        <v>26</v>
      </c>
      <c r="B17" s="154" t="s">
        <v>18</v>
      </c>
      <c r="C17" s="155">
        <v>0</v>
      </c>
      <c r="D17" s="166">
        <v>0.059</v>
      </c>
      <c r="E17" s="157"/>
      <c r="F17" s="145">
        <v>0</v>
      </c>
      <c r="G17" s="168">
        <v>0.052</v>
      </c>
      <c r="H17" s="173"/>
      <c r="I17" s="148">
        <v>0.00036439999999999997</v>
      </c>
      <c r="J17" s="168">
        <v>0.0546</v>
      </c>
      <c r="K17" s="174"/>
      <c r="L17" s="316">
        <v>0</v>
      </c>
      <c r="M17" s="319">
        <v>0</v>
      </c>
      <c r="N17" s="312"/>
      <c r="O17" s="162">
        <f t="shared" si="0"/>
        <v>0.00036439999999999997</v>
      </c>
      <c r="P17" s="171">
        <f>D17+G17+J17+M17</f>
        <v>0.1656</v>
      </c>
      <c r="Q17" s="175"/>
    </row>
    <row r="18" spans="1:17" s="4" customFormat="1" ht="25.5" customHeight="1" thickBot="1">
      <c r="A18" s="77" t="s">
        <v>22</v>
      </c>
      <c r="B18" s="176" t="s">
        <v>23</v>
      </c>
      <c r="C18" s="177">
        <v>0</v>
      </c>
      <c r="D18" s="178"/>
      <c r="E18" s="179"/>
      <c r="F18" s="145">
        <v>0</v>
      </c>
      <c r="G18" s="180"/>
      <c r="H18" s="181"/>
      <c r="I18" s="148">
        <v>0</v>
      </c>
      <c r="J18" s="180"/>
      <c r="K18" s="183"/>
      <c r="L18" s="316">
        <v>0</v>
      </c>
      <c r="M18" s="320"/>
      <c r="N18" s="314"/>
      <c r="O18" s="184">
        <f t="shared" si="0"/>
        <v>0</v>
      </c>
      <c r="P18" s="185"/>
      <c r="Q18" s="186"/>
    </row>
    <row r="19" spans="1:19" s="4" customFormat="1" ht="21.75" customHeight="1" thickBot="1">
      <c r="A19" s="387" t="s">
        <v>6</v>
      </c>
      <c r="B19" s="408"/>
      <c r="C19" s="187">
        <f>SUM(C8:C18)</f>
        <v>4.062</v>
      </c>
      <c r="D19" s="188">
        <f>SUM(D8:D18)</f>
        <v>4.901</v>
      </c>
      <c r="E19" s="189">
        <f>SUM(E8:E18)</f>
        <v>1.51</v>
      </c>
      <c r="F19" s="190">
        <f>SUM(F8:F18)</f>
        <v>4.146</v>
      </c>
      <c r="G19" s="191">
        <f>SUM(G16:G18)</f>
        <v>4.649</v>
      </c>
      <c r="H19" s="192">
        <f>SUM(H8:H18)</f>
        <v>1.604</v>
      </c>
      <c r="I19" s="191">
        <f>SUM(I8:I18)</f>
        <v>3.9575907999999997</v>
      </c>
      <c r="J19" s="191">
        <f>SUM(J16:J18)</f>
        <v>4.7122</v>
      </c>
      <c r="K19" s="191">
        <f>SUM(K16:K18)</f>
        <v>1.6297750000000002</v>
      </c>
      <c r="L19" s="310">
        <f>SUM(L8:L18)</f>
        <v>0</v>
      </c>
      <c r="M19" s="253">
        <f>M16+M17</f>
        <v>0</v>
      </c>
      <c r="N19" s="315">
        <f>N16</f>
        <v>0</v>
      </c>
      <c r="O19" s="194">
        <f>SUM(O8:O18)</f>
        <v>12.165590800000002</v>
      </c>
      <c r="P19" s="195">
        <f>P16+P17</f>
        <v>14.2622</v>
      </c>
      <c r="Q19" s="196">
        <f>Q16</f>
        <v>4.743775</v>
      </c>
      <c r="S19" s="7"/>
    </row>
    <row r="20" spans="1:19" s="4" customFormat="1" ht="12.75">
      <c r="A20" s="8"/>
      <c r="B20" s="9"/>
      <c r="C20" s="9"/>
      <c r="D20" s="9"/>
      <c r="E20" s="9"/>
      <c r="L20" s="9"/>
      <c r="M20" s="10"/>
      <c r="N20" s="9"/>
      <c r="O20" s="9"/>
      <c r="P20" s="9"/>
      <c r="S20" s="11"/>
    </row>
    <row r="21" spans="1:17" s="4" customFormat="1" ht="20.25">
      <c r="A21" s="392" t="s">
        <v>63</v>
      </c>
      <c r="B21" s="392"/>
      <c r="C21" s="392"/>
      <c r="D21" s="392"/>
      <c r="E21" s="392"/>
      <c r="F21" s="392"/>
      <c r="G21" s="392"/>
      <c r="H21" s="392"/>
      <c r="I21" s="392"/>
      <c r="J21" s="392"/>
      <c r="K21" s="392"/>
      <c r="L21" s="392"/>
      <c r="M21" s="392"/>
      <c r="N21" s="392"/>
      <c r="O21" s="392"/>
      <c r="P21" s="392"/>
      <c r="Q21" s="392"/>
    </row>
    <row r="22" spans="1:17" s="4" customFormat="1" ht="21" thickBot="1">
      <c r="A22" s="88"/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</row>
    <row r="23" spans="1:17" s="4" customFormat="1" ht="24.75" customHeight="1">
      <c r="A23" s="417" t="s">
        <v>0</v>
      </c>
      <c r="B23" s="419" t="s">
        <v>1</v>
      </c>
      <c r="C23" s="412" t="s">
        <v>76</v>
      </c>
      <c r="D23" s="412"/>
      <c r="E23" s="412"/>
      <c r="F23" s="421" t="s">
        <v>77</v>
      </c>
      <c r="G23" s="412"/>
      <c r="H23" s="413"/>
      <c r="I23" s="422" t="s">
        <v>178</v>
      </c>
      <c r="J23" s="422"/>
      <c r="K23" s="432"/>
      <c r="L23" s="412" t="s">
        <v>179</v>
      </c>
      <c r="M23" s="412"/>
      <c r="N23" s="413"/>
      <c r="O23" s="414" t="s">
        <v>25</v>
      </c>
      <c r="P23" s="415"/>
      <c r="Q23" s="416"/>
    </row>
    <row r="24" spans="1:17" s="4" customFormat="1" ht="33.75" customHeight="1" thickBot="1">
      <c r="A24" s="418"/>
      <c r="B24" s="420"/>
      <c r="C24" s="85" t="s">
        <v>89</v>
      </c>
      <c r="D24" s="81" t="s">
        <v>90</v>
      </c>
      <c r="E24" s="82" t="s">
        <v>132</v>
      </c>
      <c r="F24" s="83" t="s">
        <v>89</v>
      </c>
      <c r="G24" s="81" t="s">
        <v>91</v>
      </c>
      <c r="H24" s="134" t="s">
        <v>132</v>
      </c>
      <c r="I24" s="85" t="s">
        <v>89</v>
      </c>
      <c r="J24" s="81" t="s">
        <v>90</v>
      </c>
      <c r="K24" s="84" t="s">
        <v>132</v>
      </c>
      <c r="L24" s="85" t="s">
        <v>89</v>
      </c>
      <c r="M24" s="81" t="s">
        <v>135</v>
      </c>
      <c r="N24" s="84" t="s">
        <v>132</v>
      </c>
      <c r="O24" s="86" t="s">
        <v>89</v>
      </c>
      <c r="P24" s="81" t="s">
        <v>92</v>
      </c>
      <c r="Q24" s="87" t="s">
        <v>132</v>
      </c>
    </row>
    <row r="25" spans="1:17" s="4" customFormat="1" ht="24" customHeight="1">
      <c r="A25" s="423" t="s">
        <v>16</v>
      </c>
      <c r="B25" s="141" t="s">
        <v>2</v>
      </c>
      <c r="C25" s="197">
        <v>1.029</v>
      </c>
      <c r="D25" s="198"/>
      <c r="E25" s="199"/>
      <c r="F25" s="200">
        <v>1.005</v>
      </c>
      <c r="G25" s="201"/>
      <c r="H25" s="202"/>
      <c r="I25" s="203">
        <v>1.0162863</v>
      </c>
      <c r="J25" s="204"/>
      <c r="K25" s="205"/>
      <c r="L25" s="200">
        <v>0</v>
      </c>
      <c r="M25" s="206"/>
      <c r="N25" s="207"/>
      <c r="O25" s="208">
        <f>C25+F25+I25+L25</f>
        <v>3.0502863</v>
      </c>
      <c r="P25" s="209"/>
      <c r="Q25" s="210"/>
    </row>
    <row r="26" spans="1:17" s="4" customFormat="1" ht="24" customHeight="1">
      <c r="A26" s="423"/>
      <c r="B26" s="154" t="s">
        <v>21</v>
      </c>
      <c r="C26" s="211">
        <v>0.172</v>
      </c>
      <c r="D26" s="212"/>
      <c r="E26" s="213"/>
      <c r="F26" s="200">
        <v>0.057</v>
      </c>
      <c r="G26" s="215"/>
      <c r="H26" s="216"/>
      <c r="I26" s="203">
        <v>0.1158577</v>
      </c>
      <c r="J26" s="218"/>
      <c r="K26" s="219"/>
      <c r="L26" s="200">
        <v>0</v>
      </c>
      <c r="M26" s="220"/>
      <c r="N26" s="221"/>
      <c r="O26" s="222">
        <f aca="true" t="shared" si="1" ref="O26:O35">C26+F26+I26+L26</f>
        <v>0.3448577</v>
      </c>
      <c r="P26" s="223"/>
      <c r="Q26" s="224"/>
    </row>
    <row r="27" spans="1:17" s="4" customFormat="1" ht="24" customHeight="1">
      <c r="A27" s="424"/>
      <c r="B27" s="154" t="s">
        <v>88</v>
      </c>
      <c r="C27" s="211">
        <v>0.4</v>
      </c>
      <c r="D27" s="212"/>
      <c r="E27" s="213"/>
      <c r="F27" s="200">
        <v>0.418</v>
      </c>
      <c r="G27" s="215"/>
      <c r="H27" s="216"/>
      <c r="I27" s="203">
        <v>0.44853659999999995</v>
      </c>
      <c r="J27" s="218"/>
      <c r="K27" s="219"/>
      <c r="L27" s="200">
        <v>0</v>
      </c>
      <c r="M27" s="220"/>
      <c r="N27" s="221"/>
      <c r="O27" s="222">
        <f t="shared" si="1"/>
        <v>1.2665366</v>
      </c>
      <c r="P27" s="223"/>
      <c r="Q27" s="224"/>
    </row>
    <row r="28" spans="1:17" s="4" customFormat="1" ht="24" customHeight="1">
      <c r="A28" s="425" t="s">
        <v>17</v>
      </c>
      <c r="B28" s="154" t="s">
        <v>3</v>
      </c>
      <c r="C28" s="211">
        <v>0.448</v>
      </c>
      <c r="D28" s="212"/>
      <c r="E28" s="213"/>
      <c r="F28" s="200">
        <v>0.443</v>
      </c>
      <c r="G28" s="215"/>
      <c r="H28" s="216"/>
      <c r="I28" s="203">
        <v>0.4158715</v>
      </c>
      <c r="J28" s="218"/>
      <c r="K28" s="219"/>
      <c r="L28" s="200">
        <v>0</v>
      </c>
      <c r="M28" s="220"/>
      <c r="N28" s="221"/>
      <c r="O28" s="222">
        <f t="shared" si="1"/>
        <v>1.3068715</v>
      </c>
      <c r="P28" s="223"/>
      <c r="Q28" s="224"/>
    </row>
    <row r="29" spans="1:17" s="4" customFormat="1" ht="24" customHeight="1">
      <c r="A29" s="423"/>
      <c r="B29" s="154" t="s">
        <v>24</v>
      </c>
      <c r="C29" s="211">
        <v>0.261</v>
      </c>
      <c r="D29" s="212"/>
      <c r="E29" s="213"/>
      <c r="F29" s="200">
        <v>0.184</v>
      </c>
      <c r="G29" s="215"/>
      <c r="H29" s="216"/>
      <c r="I29" s="203">
        <v>0.22348379999999998</v>
      </c>
      <c r="J29" s="218"/>
      <c r="K29" s="219"/>
      <c r="L29" s="200">
        <v>0</v>
      </c>
      <c r="M29" s="220"/>
      <c r="N29" s="221"/>
      <c r="O29" s="222">
        <f t="shared" si="1"/>
        <v>0.6684838</v>
      </c>
      <c r="P29" s="223"/>
      <c r="Q29" s="224"/>
    </row>
    <row r="30" spans="1:17" s="4" customFormat="1" ht="24" customHeight="1">
      <c r="A30" s="409" t="s">
        <v>54</v>
      </c>
      <c r="B30" s="154" t="s">
        <v>4</v>
      </c>
      <c r="C30" s="211">
        <v>0.057</v>
      </c>
      <c r="D30" s="212"/>
      <c r="E30" s="213"/>
      <c r="F30" s="200">
        <v>0.051</v>
      </c>
      <c r="G30" s="215"/>
      <c r="H30" s="216"/>
      <c r="I30" s="203">
        <v>0.045177</v>
      </c>
      <c r="J30" s="218"/>
      <c r="K30" s="219"/>
      <c r="L30" s="200">
        <v>0</v>
      </c>
      <c r="M30" s="220"/>
      <c r="N30" s="221"/>
      <c r="O30" s="222">
        <f t="shared" si="1"/>
        <v>0.153177</v>
      </c>
      <c r="P30" s="223"/>
      <c r="Q30" s="224"/>
    </row>
    <row r="31" spans="1:17" s="4" customFormat="1" ht="24" customHeight="1">
      <c r="A31" s="410"/>
      <c r="B31" s="154" t="s">
        <v>5</v>
      </c>
      <c r="C31" s="211">
        <v>0.084</v>
      </c>
      <c r="D31" s="212"/>
      <c r="E31" s="213"/>
      <c r="F31" s="200">
        <v>0.1</v>
      </c>
      <c r="G31" s="215"/>
      <c r="H31" s="216"/>
      <c r="I31" s="203">
        <v>0.091194</v>
      </c>
      <c r="J31" s="218"/>
      <c r="K31" s="219"/>
      <c r="L31" s="200">
        <v>0</v>
      </c>
      <c r="M31" s="220"/>
      <c r="N31" s="221"/>
      <c r="O31" s="222">
        <f t="shared" si="1"/>
        <v>0.275194</v>
      </c>
      <c r="P31" s="223"/>
      <c r="Q31" s="224"/>
    </row>
    <row r="32" spans="1:17" s="4" customFormat="1" ht="24" customHeight="1">
      <c r="A32" s="410"/>
      <c r="B32" s="154" t="s">
        <v>27</v>
      </c>
      <c r="C32" s="211">
        <v>0.084</v>
      </c>
      <c r="D32" s="212"/>
      <c r="E32" s="213"/>
      <c r="F32" s="200">
        <v>0.163</v>
      </c>
      <c r="G32" s="215"/>
      <c r="H32" s="216"/>
      <c r="I32" s="203">
        <v>0.14460679999999998</v>
      </c>
      <c r="J32" s="218"/>
      <c r="K32" s="219"/>
      <c r="L32" s="200">
        <v>0</v>
      </c>
      <c r="M32" s="221"/>
      <c r="N32" s="219"/>
      <c r="O32" s="222">
        <f t="shared" si="1"/>
        <v>0.3916068</v>
      </c>
      <c r="P32" s="223"/>
      <c r="Q32" s="224"/>
    </row>
    <row r="33" spans="1:17" s="4" customFormat="1" ht="24" customHeight="1">
      <c r="A33" s="411"/>
      <c r="B33" s="154" t="s">
        <v>9</v>
      </c>
      <c r="C33" s="211">
        <v>0.192</v>
      </c>
      <c r="D33" s="226">
        <v>12.686</v>
      </c>
      <c r="E33" s="227">
        <v>4.53</v>
      </c>
      <c r="F33" s="200">
        <v>0.181</v>
      </c>
      <c r="G33" s="226">
        <v>12.044</v>
      </c>
      <c r="H33" s="227">
        <v>4.811</v>
      </c>
      <c r="I33" s="203">
        <v>0.18441860000000002</v>
      </c>
      <c r="J33" s="211">
        <v>12.2023</v>
      </c>
      <c r="K33" s="229">
        <v>4.889325</v>
      </c>
      <c r="L33" s="200">
        <v>0</v>
      </c>
      <c r="M33" s="323">
        <v>0</v>
      </c>
      <c r="N33" s="229">
        <v>0</v>
      </c>
      <c r="O33" s="222">
        <f t="shared" si="1"/>
        <v>0.5574186</v>
      </c>
      <c r="P33" s="230">
        <f>D33+G33+J33+M33</f>
        <v>36.9323</v>
      </c>
      <c r="Q33" s="231">
        <f>E33+H33+K33+N33</f>
        <v>14.230325</v>
      </c>
    </row>
    <row r="34" spans="1:17" s="4" customFormat="1" ht="26.25" customHeight="1">
      <c r="A34" s="78" t="s">
        <v>26</v>
      </c>
      <c r="B34" s="232" t="s">
        <v>18</v>
      </c>
      <c r="C34" s="211">
        <v>0.003</v>
      </c>
      <c r="D34" s="226">
        <v>0.406</v>
      </c>
      <c r="E34" s="233"/>
      <c r="F34" s="200">
        <v>0.002</v>
      </c>
      <c r="G34" s="226">
        <v>0.363</v>
      </c>
      <c r="H34" s="233"/>
      <c r="I34" s="203">
        <v>0.0025276</v>
      </c>
      <c r="J34" s="211">
        <v>0.379</v>
      </c>
      <c r="K34" s="234"/>
      <c r="L34" s="200">
        <v>0</v>
      </c>
      <c r="M34" s="323">
        <v>0</v>
      </c>
      <c r="N34" s="219"/>
      <c r="O34" s="222">
        <f t="shared" si="1"/>
        <v>0.007527600000000001</v>
      </c>
      <c r="P34" s="230">
        <f>D34+G34+J34+M34</f>
        <v>1.1480000000000001</v>
      </c>
      <c r="Q34" s="224"/>
    </row>
    <row r="35" spans="1:17" s="4" customFormat="1" ht="24" customHeight="1" thickBot="1">
      <c r="A35" s="77" t="s">
        <v>22</v>
      </c>
      <c r="B35" s="235" t="s">
        <v>23</v>
      </c>
      <c r="C35" s="236">
        <v>0</v>
      </c>
      <c r="D35" s="237"/>
      <c r="E35" s="238"/>
      <c r="F35" s="200">
        <v>0</v>
      </c>
      <c r="G35" s="237"/>
      <c r="H35" s="238"/>
      <c r="I35" s="203">
        <v>0</v>
      </c>
      <c r="J35" s="241"/>
      <c r="K35" s="242"/>
      <c r="L35" s="200">
        <v>0</v>
      </c>
      <c r="M35" s="321"/>
      <c r="N35" s="324"/>
      <c r="O35" s="222">
        <f t="shared" si="1"/>
        <v>0</v>
      </c>
      <c r="P35" s="246"/>
      <c r="Q35" s="247"/>
    </row>
    <row r="36" spans="1:17" s="4" customFormat="1" ht="24" customHeight="1" thickBot="1">
      <c r="A36" s="387" t="s">
        <v>6</v>
      </c>
      <c r="B36" s="408"/>
      <c r="C36" s="248">
        <f>SUM(C25:C35)</f>
        <v>2.7300000000000004</v>
      </c>
      <c r="D36" s="249">
        <v>13.091</v>
      </c>
      <c r="E36" s="250">
        <f>SUM(E25:E35)</f>
        <v>4.53</v>
      </c>
      <c r="F36" s="251">
        <f>SUM(F25:F35)</f>
        <v>2.6039999999999996</v>
      </c>
      <c r="G36" s="251">
        <f>SUM(G33:G34)</f>
        <v>12.407</v>
      </c>
      <c r="H36" s="252">
        <f>SUM(H25:H35)</f>
        <v>4.811</v>
      </c>
      <c r="I36" s="193">
        <f>SUM(I25:I35)</f>
        <v>2.6879598999999996</v>
      </c>
      <c r="J36" s="193">
        <f>SUM(J33:J34)</f>
        <v>12.581299999999999</v>
      </c>
      <c r="K36" s="325">
        <f>SUM(K33)</f>
        <v>4.889325</v>
      </c>
      <c r="L36" s="193">
        <f>SUM(L25:L35)</f>
        <v>0</v>
      </c>
      <c r="M36" s="322">
        <f>SUM(M33:M34)</f>
        <v>0</v>
      </c>
      <c r="N36" s="325">
        <f>SUM(N25:N35)</f>
        <v>0</v>
      </c>
      <c r="O36" s="194">
        <f>SUM(O25:O35)</f>
        <v>8.021959899999999</v>
      </c>
      <c r="P36" s="253">
        <f>P33+P34</f>
        <v>38.0803</v>
      </c>
      <c r="Q36" s="254">
        <f>SUM(Q33)</f>
        <v>14.230325</v>
      </c>
    </row>
    <row r="37" spans="1:17" s="16" customFormat="1" ht="15" customHeight="1">
      <c r="A37" s="13"/>
      <c r="B37" s="13"/>
      <c r="C37" s="361"/>
      <c r="D37" s="361"/>
      <c r="E37" s="361"/>
      <c r="F37" s="362"/>
      <c r="G37" s="362"/>
      <c r="H37" s="361"/>
      <c r="I37" s="361"/>
      <c r="J37" s="361"/>
      <c r="K37" s="361"/>
      <c r="L37" s="361"/>
      <c r="M37" s="361"/>
      <c r="N37" s="361"/>
      <c r="O37" s="361"/>
      <c r="P37" s="361"/>
      <c r="Q37" s="361"/>
    </row>
    <row r="38" spans="1:17" s="16" customFormat="1" ht="15" customHeight="1">
      <c r="A38" s="49"/>
      <c r="B38" s="363"/>
      <c r="C38" s="361"/>
      <c r="D38" s="361"/>
      <c r="E38" s="361"/>
      <c r="F38" s="362"/>
      <c r="G38" s="362"/>
      <c r="H38" s="361"/>
      <c r="I38" s="361"/>
      <c r="J38" s="361"/>
      <c r="K38" s="361"/>
      <c r="L38" s="361"/>
      <c r="M38" s="361"/>
      <c r="N38" s="361"/>
      <c r="O38" s="361"/>
      <c r="P38" s="361"/>
      <c r="Q38" s="361"/>
    </row>
    <row r="39" spans="1:17" s="16" customFormat="1" ht="15" customHeight="1">
      <c r="A39" s="12"/>
      <c r="B39" s="13"/>
      <c r="C39" s="14"/>
      <c r="D39" s="14"/>
      <c r="E39" s="14"/>
      <c r="F39" s="14"/>
      <c r="G39" s="14"/>
      <c r="H39" s="15"/>
      <c r="I39" s="15"/>
      <c r="J39" s="15"/>
      <c r="K39" s="15"/>
      <c r="L39" s="15"/>
      <c r="M39" s="15"/>
      <c r="N39" s="15"/>
      <c r="O39" s="15"/>
      <c r="P39" s="15"/>
      <c r="Q39" s="15"/>
    </row>
    <row r="40" spans="1:17" s="4" customFormat="1" ht="32.25" customHeight="1">
      <c r="A40" s="434" t="s">
        <v>156</v>
      </c>
      <c r="B40" s="434"/>
      <c r="C40" s="434"/>
      <c r="D40" s="434"/>
      <c r="E40" s="434"/>
      <c r="F40" s="434"/>
      <c r="G40" s="434"/>
      <c r="H40" s="434"/>
      <c r="I40" s="434"/>
      <c r="J40" s="434"/>
      <c r="K40" s="434"/>
      <c r="L40" s="434"/>
      <c r="M40" s="434"/>
      <c r="N40" s="434"/>
      <c r="O40" s="434"/>
      <c r="P40" s="434"/>
      <c r="Q40" s="434"/>
    </row>
    <row r="41" spans="1:17" ht="20.25" customHeight="1">
      <c r="A41" s="407" t="s">
        <v>55</v>
      </c>
      <c r="B41" s="407"/>
      <c r="C41" s="407"/>
      <c r="D41" s="407"/>
      <c r="E41" s="407"/>
      <c r="F41" s="407"/>
      <c r="G41" s="407"/>
      <c r="H41" s="407"/>
      <c r="I41" s="407"/>
      <c r="J41" s="407"/>
      <c r="K41" s="407"/>
      <c r="L41" s="407"/>
      <c r="M41" s="407"/>
      <c r="N41" s="407"/>
      <c r="O41" s="407"/>
      <c r="P41" s="407"/>
      <c r="Q41" s="407"/>
    </row>
    <row r="42" spans="1:5" s="4" customFormat="1" ht="16.5" customHeight="1" thickBot="1">
      <c r="A42" s="17"/>
      <c r="B42" s="9"/>
      <c r="C42" s="9"/>
      <c r="D42" s="9"/>
      <c r="E42" s="9"/>
    </row>
    <row r="43" spans="2:17" s="4" customFormat="1" ht="54" customHeight="1" thickBot="1">
      <c r="B43" s="53"/>
      <c r="E43" s="399" t="s">
        <v>19</v>
      </c>
      <c r="F43" s="405"/>
      <c r="G43" s="91" t="s">
        <v>123</v>
      </c>
      <c r="H43" s="91" t="s">
        <v>95</v>
      </c>
      <c r="I43" s="91" t="s">
        <v>96</v>
      </c>
      <c r="J43" s="91" t="s">
        <v>97</v>
      </c>
      <c r="K43" s="92" t="s">
        <v>98</v>
      </c>
      <c r="O43" s="52"/>
      <c r="P43" s="18"/>
      <c r="Q43" s="9"/>
    </row>
    <row r="44" spans="5:17" s="4" customFormat="1" ht="21.75" customHeight="1">
      <c r="E44" s="401" t="s">
        <v>82</v>
      </c>
      <c r="F44" s="406"/>
      <c r="G44" s="255">
        <v>3.957</v>
      </c>
      <c r="H44" s="255">
        <v>47.994</v>
      </c>
      <c r="I44" s="255">
        <v>189.92</v>
      </c>
      <c r="J44" s="255">
        <v>596.346</v>
      </c>
      <c r="K44" s="330">
        <v>113.258</v>
      </c>
      <c r="N44" s="23"/>
      <c r="O44" s="19"/>
      <c r="P44" s="19"/>
      <c r="Q44" s="9"/>
    </row>
    <row r="45" spans="5:17" s="4" customFormat="1" ht="21.75" customHeight="1">
      <c r="E45" s="390" t="s">
        <v>83</v>
      </c>
      <c r="F45" s="391"/>
      <c r="G45" s="20">
        <v>4.021</v>
      </c>
      <c r="H45" s="20">
        <v>26.636</v>
      </c>
      <c r="I45" s="20">
        <v>107.109</v>
      </c>
      <c r="J45" s="20">
        <v>591.102</v>
      </c>
      <c r="K45" s="260">
        <v>63.312</v>
      </c>
      <c r="O45" s="19"/>
      <c r="P45" s="19"/>
      <c r="Q45" s="9"/>
    </row>
    <row r="46" spans="5:17" s="4" customFormat="1" ht="21.75" customHeight="1">
      <c r="E46" s="390" t="s">
        <v>84</v>
      </c>
      <c r="F46" s="391"/>
      <c r="G46" s="20">
        <v>4.0470299999999995</v>
      </c>
      <c r="H46" s="20">
        <v>43.218</v>
      </c>
      <c r="I46" s="20">
        <v>174.90454254</v>
      </c>
      <c r="J46" s="20">
        <v>561.841</v>
      </c>
      <c r="K46" s="260">
        <v>98.26854308521614</v>
      </c>
      <c r="O46" s="22"/>
      <c r="P46" s="22"/>
      <c r="Q46" s="9"/>
    </row>
    <row r="47" spans="5:17" s="4" customFormat="1" ht="21.75" customHeight="1" thickBot="1">
      <c r="E47" s="394" t="s">
        <v>85</v>
      </c>
      <c r="F47" s="404"/>
      <c r="G47" s="20">
        <v>0</v>
      </c>
      <c r="H47" s="20">
        <v>0</v>
      </c>
      <c r="I47" s="20">
        <v>0</v>
      </c>
      <c r="J47" s="20">
        <v>0</v>
      </c>
      <c r="K47" s="329">
        <v>0</v>
      </c>
      <c r="L47" s="53"/>
      <c r="M47" s="23"/>
      <c r="O47" s="24"/>
      <c r="P47" s="24"/>
      <c r="Q47" s="9"/>
    </row>
    <row r="48" spans="5:17" s="4" customFormat="1" ht="21.75" customHeight="1" thickBot="1">
      <c r="E48" s="387" t="s">
        <v>6</v>
      </c>
      <c r="F48" s="388"/>
      <c r="G48" s="111">
        <f>SUM(G44:G47)</f>
        <v>12.02503</v>
      </c>
      <c r="H48" s="344">
        <v>0</v>
      </c>
      <c r="I48" s="111">
        <f>SUM(I44:I47)</f>
        <v>471.93354253999996</v>
      </c>
      <c r="J48" s="344">
        <v>0</v>
      </c>
      <c r="K48" s="326">
        <f>SUM(K44:K47)</f>
        <v>274.83854308521614</v>
      </c>
      <c r="O48" s="25"/>
      <c r="P48" s="25"/>
      <c r="Q48" s="9"/>
    </row>
    <row r="49" spans="8:17" s="4" customFormat="1" ht="19.5" customHeight="1">
      <c r="H49" s="25"/>
      <c r="K49" s="25"/>
      <c r="O49" s="25"/>
      <c r="P49" s="25"/>
      <c r="Q49" s="9"/>
    </row>
    <row r="50" spans="1:17" s="4" customFormat="1" ht="20.25" customHeight="1">
      <c r="A50" s="407" t="s">
        <v>28</v>
      </c>
      <c r="B50" s="407"/>
      <c r="C50" s="407"/>
      <c r="D50" s="407"/>
      <c r="E50" s="407"/>
      <c r="F50" s="407"/>
      <c r="G50" s="407"/>
      <c r="H50" s="407"/>
      <c r="I50" s="407"/>
      <c r="J50" s="407"/>
      <c r="K50" s="407"/>
      <c r="L50" s="407"/>
      <c r="M50" s="407"/>
      <c r="N50" s="407"/>
      <c r="O50" s="407"/>
      <c r="P50" s="407"/>
      <c r="Q50" s="407"/>
    </row>
    <row r="51" spans="1:15" s="4" customFormat="1" ht="31.5" customHeight="1" thickBot="1">
      <c r="A51" s="397" t="s">
        <v>29</v>
      </c>
      <c r="B51" s="397"/>
      <c r="C51" s="397"/>
      <c r="D51" s="397"/>
      <c r="E51" s="397"/>
      <c r="F51" s="397"/>
      <c r="I51" s="397" t="s">
        <v>30</v>
      </c>
      <c r="J51" s="397"/>
      <c r="K51" s="397"/>
      <c r="L51" s="397"/>
      <c r="M51" s="397"/>
      <c r="N51" s="397"/>
      <c r="O51" s="397"/>
    </row>
    <row r="52" spans="1:31" s="4" customFormat="1" ht="48.75" customHeight="1" thickBot="1">
      <c r="A52" s="93" t="s">
        <v>19</v>
      </c>
      <c r="B52" s="91" t="s">
        <v>166</v>
      </c>
      <c r="C52" s="91" t="s">
        <v>93</v>
      </c>
      <c r="D52" s="91" t="s">
        <v>124</v>
      </c>
      <c r="E52" s="91" t="s">
        <v>94</v>
      </c>
      <c r="F52" s="94" t="s">
        <v>121</v>
      </c>
      <c r="G52" s="9"/>
      <c r="I52" s="399" t="s">
        <v>19</v>
      </c>
      <c r="J52" s="405"/>
      <c r="K52" s="91" t="s">
        <v>167</v>
      </c>
      <c r="L52" s="91" t="s">
        <v>93</v>
      </c>
      <c r="M52" s="91" t="s">
        <v>120</v>
      </c>
      <c r="N52" s="91" t="s">
        <v>94</v>
      </c>
      <c r="O52" s="94" t="s">
        <v>121</v>
      </c>
      <c r="P52" s="18"/>
      <c r="Q52" s="1"/>
      <c r="R52" s="1"/>
      <c r="S52" s="1"/>
      <c r="T52" s="1"/>
      <c r="U52" s="1"/>
      <c r="V52" s="1"/>
      <c r="W52" s="26"/>
      <c r="X52" s="1"/>
      <c r="Y52" s="1"/>
      <c r="Z52" s="1"/>
      <c r="AA52" s="1"/>
      <c r="AB52" s="1"/>
      <c r="AC52" s="1"/>
      <c r="AD52" s="1"/>
      <c r="AE52" s="1"/>
    </row>
    <row r="53" spans="1:31" s="4" customFormat="1" ht="21.75" customHeight="1">
      <c r="A53" s="256" t="s">
        <v>82</v>
      </c>
      <c r="B53" s="112">
        <v>0.77</v>
      </c>
      <c r="C53" s="112">
        <v>1403.092</v>
      </c>
      <c r="D53" s="112">
        <v>1.08</v>
      </c>
      <c r="E53" s="112">
        <v>596.346</v>
      </c>
      <c r="F53" s="328">
        <v>1.811</v>
      </c>
      <c r="G53" s="9"/>
      <c r="I53" s="401" t="s">
        <v>82</v>
      </c>
      <c r="J53" s="406"/>
      <c r="K53" s="112">
        <v>2.858</v>
      </c>
      <c r="L53" s="112">
        <v>1534.808</v>
      </c>
      <c r="M53" s="112">
        <v>4.387</v>
      </c>
      <c r="N53" s="112">
        <v>596.346</v>
      </c>
      <c r="O53" s="328">
        <v>7.357</v>
      </c>
      <c r="P53" s="19"/>
      <c r="Q53" s="1"/>
      <c r="R53" s="1"/>
      <c r="S53" s="1"/>
      <c r="T53" s="1"/>
      <c r="U53" s="1"/>
      <c r="V53" s="1"/>
      <c r="W53" s="26"/>
      <c r="X53" s="1"/>
      <c r="Y53" s="1"/>
      <c r="Z53" s="1"/>
      <c r="AA53" s="1"/>
      <c r="AB53" s="1"/>
      <c r="AC53" s="1"/>
      <c r="AD53" s="1"/>
      <c r="AE53" s="1"/>
    </row>
    <row r="54" spans="1:31" s="4" customFormat="1" ht="21.75" customHeight="1">
      <c r="A54" s="257" t="s">
        <v>83</v>
      </c>
      <c r="B54" s="20">
        <v>0.638</v>
      </c>
      <c r="C54" s="20">
        <v>1403.091</v>
      </c>
      <c r="D54" s="20">
        <v>0.896</v>
      </c>
      <c r="E54" s="20">
        <v>591.102</v>
      </c>
      <c r="F54" s="260">
        <v>1.515</v>
      </c>
      <c r="G54" s="9"/>
      <c r="I54" s="390" t="s">
        <v>83</v>
      </c>
      <c r="J54" s="391"/>
      <c r="K54" s="20">
        <v>2.344</v>
      </c>
      <c r="L54" s="20">
        <v>1534.808</v>
      </c>
      <c r="M54" s="20">
        <v>3.598</v>
      </c>
      <c r="N54" s="20">
        <v>591.102</v>
      </c>
      <c r="O54" s="260">
        <v>6.087</v>
      </c>
      <c r="P54" s="22"/>
      <c r="Q54" s="1"/>
      <c r="R54" s="1"/>
      <c r="S54" s="1"/>
      <c r="T54" s="1"/>
      <c r="U54" s="1"/>
      <c r="V54" s="1"/>
      <c r="W54" s="26"/>
      <c r="X54" s="1"/>
      <c r="Y54" s="1"/>
      <c r="Z54" s="1"/>
      <c r="AA54" s="1"/>
      <c r="AB54" s="1"/>
      <c r="AC54" s="1"/>
      <c r="AD54" s="1"/>
      <c r="AE54" s="1"/>
    </row>
    <row r="55" spans="1:31" s="4" customFormat="1" ht="21.75" customHeight="1">
      <c r="A55" s="257" t="s">
        <v>84</v>
      </c>
      <c r="B55" s="20">
        <v>0.593944</v>
      </c>
      <c r="C55" s="20">
        <v>1404.658</v>
      </c>
      <c r="D55" s="20">
        <v>0.8342881911519999</v>
      </c>
      <c r="E55" s="20">
        <f>J46</f>
        <v>561.841</v>
      </c>
      <c r="F55" s="260">
        <v>1.48491867121125</v>
      </c>
      <c r="G55" s="9"/>
      <c r="I55" s="390" t="s">
        <v>84</v>
      </c>
      <c r="J55" s="391"/>
      <c r="K55" s="20">
        <v>2.150024</v>
      </c>
      <c r="L55" s="20">
        <v>1536.675</v>
      </c>
      <c r="M55" s="20">
        <v>3.3038881302</v>
      </c>
      <c r="N55" s="20">
        <f>J46</f>
        <v>561.841</v>
      </c>
      <c r="O55" s="260">
        <v>5.880468193314478</v>
      </c>
      <c r="P55" s="22"/>
      <c r="Q55" s="1"/>
      <c r="R55" s="1"/>
      <c r="S55" s="1"/>
      <c r="T55" s="1"/>
      <c r="U55" s="1"/>
      <c r="V55" s="1"/>
      <c r="W55" s="26"/>
      <c r="X55" s="1"/>
      <c r="Y55" s="1"/>
      <c r="Z55" s="1"/>
      <c r="AA55" s="1"/>
      <c r="AB55" s="1"/>
      <c r="AC55" s="1"/>
      <c r="AD55" s="1"/>
      <c r="AE55" s="1"/>
    </row>
    <row r="56" spans="1:31" s="4" customFormat="1" ht="21.75" customHeight="1" thickBot="1">
      <c r="A56" s="258" t="s">
        <v>85</v>
      </c>
      <c r="B56" s="20">
        <v>0</v>
      </c>
      <c r="C56" s="20">
        <v>0</v>
      </c>
      <c r="D56" s="20">
        <v>0</v>
      </c>
      <c r="E56" s="20">
        <v>0</v>
      </c>
      <c r="F56" s="329">
        <v>0</v>
      </c>
      <c r="G56" s="9"/>
      <c r="I56" s="394" t="s">
        <v>85</v>
      </c>
      <c r="J56" s="404"/>
      <c r="K56" s="20">
        <v>0</v>
      </c>
      <c r="L56" s="20">
        <v>0</v>
      </c>
      <c r="M56" s="20">
        <v>0</v>
      </c>
      <c r="N56" s="20">
        <v>0</v>
      </c>
      <c r="O56" s="329">
        <v>0</v>
      </c>
      <c r="P56" s="24"/>
      <c r="Q56" s="1"/>
      <c r="R56" s="1"/>
      <c r="S56" s="1"/>
      <c r="T56" s="1"/>
      <c r="U56" s="1"/>
      <c r="V56" s="1"/>
      <c r="W56" s="26"/>
      <c r="X56" s="1"/>
      <c r="Y56" s="1"/>
      <c r="Z56" s="1"/>
      <c r="AA56" s="1"/>
      <c r="AB56" s="1"/>
      <c r="AC56" s="1"/>
      <c r="AD56" s="1"/>
      <c r="AE56" s="1"/>
    </row>
    <row r="57" spans="1:31" s="4" customFormat="1" ht="21.75" customHeight="1" thickBot="1">
      <c r="A57" s="90" t="s">
        <v>6</v>
      </c>
      <c r="B57" s="111">
        <f>SUM(B53:B56)</f>
        <v>2.001944</v>
      </c>
      <c r="C57" s="344">
        <v>0</v>
      </c>
      <c r="D57" s="111">
        <f>SUM(D53:D56)</f>
        <v>2.810288191152</v>
      </c>
      <c r="E57" s="344">
        <v>0</v>
      </c>
      <c r="F57" s="108">
        <f>SUM(F53:F56)</f>
        <v>4.810918671211249</v>
      </c>
      <c r="G57" s="27"/>
      <c r="I57" s="387" t="s">
        <v>6</v>
      </c>
      <c r="J57" s="388"/>
      <c r="K57" s="111">
        <f>SUM(K53:K56)</f>
        <v>7.352024</v>
      </c>
      <c r="L57" s="344">
        <v>0</v>
      </c>
      <c r="M57" s="111">
        <f>SUM(M53:M56)</f>
        <v>11.2888881302</v>
      </c>
      <c r="N57" s="344">
        <v>0</v>
      </c>
      <c r="O57" s="108">
        <f>SUM(O53:O56)</f>
        <v>19.324468193314477</v>
      </c>
      <c r="P57" s="19"/>
      <c r="Q57" s="1"/>
      <c r="R57" s="1"/>
      <c r="S57" s="1"/>
      <c r="T57" s="1"/>
      <c r="U57" s="1"/>
      <c r="V57" s="1"/>
      <c r="W57" s="26"/>
      <c r="X57" s="1"/>
      <c r="Y57" s="1"/>
      <c r="Z57" s="1"/>
      <c r="AA57" s="1"/>
      <c r="AB57" s="1"/>
      <c r="AC57" s="1"/>
      <c r="AD57" s="1"/>
      <c r="AE57" s="1"/>
    </row>
    <row r="58" spans="1:31" s="4" customFormat="1" ht="19.5" customHeight="1">
      <c r="A58" s="28"/>
      <c r="B58" s="28"/>
      <c r="C58" s="28"/>
      <c r="D58" s="28"/>
      <c r="E58" s="28"/>
      <c r="F58" s="28"/>
      <c r="G58" s="29"/>
      <c r="H58" s="29"/>
      <c r="I58" s="29"/>
      <c r="J58" s="29"/>
      <c r="K58" s="29"/>
      <c r="L58" s="30"/>
      <c r="M58" s="30"/>
      <c r="N58" s="30"/>
      <c r="O58" s="19"/>
      <c r="P58" s="19"/>
      <c r="Q58" s="1"/>
      <c r="R58" s="1"/>
      <c r="S58" s="1"/>
      <c r="T58" s="1"/>
      <c r="U58" s="1"/>
      <c r="V58" s="1"/>
      <c r="W58" s="26"/>
      <c r="X58" s="1"/>
      <c r="Y58" s="1"/>
      <c r="Z58" s="1"/>
      <c r="AA58" s="1"/>
      <c r="AB58" s="1"/>
      <c r="AC58" s="1"/>
      <c r="AD58" s="1"/>
      <c r="AE58" s="1"/>
    </row>
    <row r="59" spans="5:31" s="4" customFormat="1" ht="25.5" customHeight="1" thickBot="1">
      <c r="E59" s="397" t="s">
        <v>31</v>
      </c>
      <c r="F59" s="397"/>
      <c r="G59" s="397"/>
      <c r="H59" s="397"/>
      <c r="I59" s="397"/>
      <c r="J59" s="397"/>
      <c r="K59" s="397"/>
      <c r="M59" s="5"/>
      <c r="N59" s="30"/>
      <c r="O59" s="19"/>
      <c r="P59" s="19"/>
      <c r="Q59" s="1"/>
      <c r="R59" s="1"/>
      <c r="S59" s="1"/>
      <c r="T59" s="1"/>
      <c r="U59" s="1"/>
      <c r="V59" s="1"/>
      <c r="W59" s="26"/>
      <c r="X59" s="1"/>
      <c r="Y59" s="1"/>
      <c r="Z59" s="1"/>
      <c r="AA59" s="1"/>
      <c r="AB59" s="1"/>
      <c r="AC59" s="1"/>
      <c r="AD59" s="1"/>
      <c r="AE59" s="1"/>
    </row>
    <row r="60" spans="3:31" s="4" customFormat="1" ht="41.25" customHeight="1" thickBot="1">
      <c r="C60" s="5"/>
      <c r="E60" s="399" t="s">
        <v>19</v>
      </c>
      <c r="F60" s="405"/>
      <c r="G60" s="91" t="s">
        <v>166</v>
      </c>
      <c r="H60" s="91" t="s">
        <v>162</v>
      </c>
      <c r="I60" s="91" t="s">
        <v>120</v>
      </c>
      <c r="J60" s="91" t="s">
        <v>94</v>
      </c>
      <c r="K60" s="94" t="s">
        <v>121</v>
      </c>
      <c r="O60" s="19"/>
      <c r="P60" s="19"/>
      <c r="Q60" s="1"/>
      <c r="R60" s="1"/>
      <c r="S60" s="1"/>
      <c r="T60" s="1"/>
      <c r="U60" s="1"/>
      <c r="V60" s="1"/>
      <c r="W60" s="26"/>
      <c r="X60" s="1"/>
      <c r="Y60" s="1"/>
      <c r="Z60" s="1"/>
      <c r="AA60" s="1"/>
      <c r="AB60" s="1"/>
      <c r="AC60" s="1"/>
      <c r="AD60" s="1"/>
      <c r="AE60" s="1"/>
    </row>
    <row r="61" spans="5:31" s="4" customFormat="1" ht="21.75" customHeight="1">
      <c r="E61" s="390" t="s">
        <v>82</v>
      </c>
      <c r="F61" s="391"/>
      <c r="G61" s="132">
        <v>4.526</v>
      </c>
      <c r="H61" s="132">
        <v>6.922</v>
      </c>
      <c r="I61" s="132">
        <v>18.682</v>
      </c>
      <c r="J61" s="132">
        <v>596.346</v>
      </c>
      <c r="K61" s="345">
        <v>31.328</v>
      </c>
      <c r="O61" s="19"/>
      <c r="P61" s="19"/>
      <c r="Q61" s="1"/>
      <c r="R61" s="1"/>
      <c r="S61" s="1"/>
      <c r="T61" s="1"/>
      <c r="U61" s="1"/>
      <c r="V61" s="1"/>
      <c r="W61" s="26"/>
      <c r="X61" s="1"/>
      <c r="Y61" s="1"/>
      <c r="Z61" s="1"/>
      <c r="AA61" s="1"/>
      <c r="AB61" s="1"/>
      <c r="AC61" s="1"/>
      <c r="AD61" s="1"/>
      <c r="AE61" s="1"/>
    </row>
    <row r="62" spans="5:31" s="4" customFormat="1" ht="21.75" customHeight="1">
      <c r="E62" s="390" t="s">
        <v>83</v>
      </c>
      <c r="F62" s="391"/>
      <c r="G62" s="20">
        <v>3.502</v>
      </c>
      <c r="H62" s="20">
        <v>4.043</v>
      </c>
      <c r="I62" s="20">
        <v>8.369</v>
      </c>
      <c r="J62" s="20">
        <v>591.102</v>
      </c>
      <c r="K62" s="260">
        <v>14.158</v>
      </c>
      <c r="O62" s="19"/>
      <c r="P62" s="19"/>
      <c r="Q62" s="1"/>
      <c r="R62" s="1"/>
      <c r="S62" s="1"/>
      <c r="T62" s="1"/>
      <c r="U62" s="1"/>
      <c r="V62" s="1"/>
      <c r="W62" s="26"/>
      <c r="X62" s="1"/>
      <c r="Y62" s="1"/>
      <c r="Z62" s="1"/>
      <c r="AA62" s="1"/>
      <c r="AB62" s="1"/>
      <c r="AC62" s="1"/>
      <c r="AD62" s="1"/>
      <c r="AE62" s="1"/>
    </row>
    <row r="63" spans="5:31" s="4" customFormat="1" ht="21.75" customHeight="1">
      <c r="E63" s="390" t="s">
        <v>84</v>
      </c>
      <c r="F63" s="391"/>
      <c r="G63" s="20">
        <v>4.4346825</v>
      </c>
      <c r="H63" s="20">
        <v>3.9855</v>
      </c>
      <c r="I63" s="20">
        <v>9.930217798398006</v>
      </c>
      <c r="J63" s="20">
        <f>J46</f>
        <v>561.841</v>
      </c>
      <c r="K63" s="260">
        <v>17.674427103750002</v>
      </c>
      <c r="M63" s="5"/>
      <c r="O63" s="19"/>
      <c r="P63" s="19"/>
      <c r="Q63" s="1"/>
      <c r="R63" s="1"/>
      <c r="S63" s="1"/>
      <c r="T63" s="1"/>
      <c r="U63" s="1"/>
      <c r="V63" s="1"/>
      <c r="W63" s="26"/>
      <c r="X63" s="1"/>
      <c r="Y63" s="1"/>
      <c r="Z63" s="1"/>
      <c r="AA63" s="1"/>
      <c r="AB63" s="1"/>
      <c r="AC63" s="1"/>
      <c r="AD63" s="1"/>
      <c r="AE63" s="1"/>
    </row>
    <row r="64" spans="5:31" s="4" customFormat="1" ht="21.75" customHeight="1" thickBot="1">
      <c r="E64" s="394" t="s">
        <v>85</v>
      </c>
      <c r="F64" s="404"/>
      <c r="G64" s="115">
        <v>0</v>
      </c>
      <c r="H64" s="115">
        <v>0</v>
      </c>
      <c r="I64" s="115">
        <v>0</v>
      </c>
      <c r="J64" s="115">
        <v>0</v>
      </c>
      <c r="K64" s="346">
        <v>0</v>
      </c>
      <c r="M64" s="333" t="s">
        <v>163</v>
      </c>
      <c r="O64" s="19"/>
      <c r="P64" s="19"/>
      <c r="Q64" s="1"/>
      <c r="R64" s="1"/>
      <c r="S64" s="1"/>
      <c r="T64" s="1"/>
      <c r="U64" s="1"/>
      <c r="V64" s="1"/>
      <c r="W64" s="26"/>
      <c r="X64" s="1"/>
      <c r="Y64" s="1"/>
      <c r="Z64" s="1"/>
      <c r="AA64" s="1"/>
      <c r="AB64" s="1"/>
      <c r="AC64" s="1"/>
      <c r="AD64" s="1"/>
      <c r="AE64" s="1"/>
    </row>
    <row r="65" spans="5:31" s="4" customFormat="1" ht="21.75" customHeight="1" thickBot="1">
      <c r="E65" s="387" t="s">
        <v>6</v>
      </c>
      <c r="F65" s="388"/>
      <c r="G65" s="111">
        <f>SUM(G61:G64)</f>
        <v>12.4626825</v>
      </c>
      <c r="H65" s="344">
        <v>0</v>
      </c>
      <c r="I65" s="111">
        <f>SUM(I61:I64)</f>
        <v>36.981217798398006</v>
      </c>
      <c r="J65" s="344">
        <v>0</v>
      </c>
      <c r="K65" s="331">
        <f>SUM(K61:K64)</f>
        <v>63.160427103749996</v>
      </c>
      <c r="O65" s="19"/>
      <c r="P65" s="19"/>
      <c r="Q65" s="1"/>
      <c r="R65" s="1"/>
      <c r="S65" s="1"/>
      <c r="T65" s="1"/>
      <c r="U65" s="1"/>
      <c r="V65" s="1"/>
      <c r="W65" s="26"/>
      <c r="X65" s="1"/>
      <c r="Y65" s="1"/>
      <c r="Z65" s="1"/>
      <c r="AA65" s="1"/>
      <c r="AB65" s="1"/>
      <c r="AC65" s="1"/>
      <c r="AD65" s="1"/>
      <c r="AE65" s="1"/>
    </row>
    <row r="66" spans="1:31" s="4" customFormat="1" ht="19.5" customHeight="1">
      <c r="A66" s="31"/>
      <c r="B66" s="31"/>
      <c r="C66" s="31"/>
      <c r="D66" s="31"/>
      <c r="E66" s="31"/>
      <c r="F66" s="31"/>
      <c r="G66" s="31"/>
      <c r="H66" s="31"/>
      <c r="J66" s="29"/>
      <c r="K66" s="29"/>
      <c r="L66" s="30"/>
      <c r="M66" s="30"/>
      <c r="N66" s="30"/>
      <c r="O66" s="19"/>
      <c r="P66" s="19"/>
      <c r="Q66" s="1"/>
      <c r="R66" s="1"/>
      <c r="S66" s="1"/>
      <c r="T66" s="1"/>
      <c r="U66" s="1"/>
      <c r="V66" s="1"/>
      <c r="W66" s="26"/>
      <c r="X66" s="1"/>
      <c r="Y66" s="1"/>
      <c r="Z66" s="1"/>
      <c r="AA66" s="1"/>
      <c r="AB66" s="1"/>
      <c r="AC66" s="1"/>
      <c r="AD66" s="1"/>
      <c r="AE66" s="1"/>
    </row>
    <row r="67" spans="1:31" s="4" customFormat="1" ht="19.5" customHeight="1">
      <c r="A67" s="407" t="s">
        <v>56</v>
      </c>
      <c r="B67" s="407"/>
      <c r="C67" s="407"/>
      <c r="D67" s="407"/>
      <c r="E67" s="407"/>
      <c r="F67" s="407"/>
      <c r="G67" s="407"/>
      <c r="H67" s="407"/>
      <c r="I67" s="407"/>
      <c r="J67" s="407"/>
      <c r="K67" s="407"/>
      <c r="L67" s="407"/>
      <c r="M67" s="407"/>
      <c r="N67" s="407"/>
      <c r="O67" s="407"/>
      <c r="P67" s="407"/>
      <c r="Q67" s="407"/>
      <c r="R67" s="1"/>
      <c r="S67" s="1"/>
      <c r="T67" s="1"/>
      <c r="U67" s="1"/>
      <c r="V67" s="1"/>
      <c r="W67" s="26"/>
      <c r="X67" s="1"/>
      <c r="Y67" s="1"/>
      <c r="Z67" s="1"/>
      <c r="AA67" s="1"/>
      <c r="AB67" s="1"/>
      <c r="AC67" s="1"/>
      <c r="AD67" s="1"/>
      <c r="AE67" s="1"/>
    </row>
    <row r="68" spans="1:31" s="4" customFormat="1" ht="25.5" customHeight="1" thickBot="1">
      <c r="A68" s="397" t="s">
        <v>65</v>
      </c>
      <c r="B68" s="397"/>
      <c r="C68" s="397"/>
      <c r="D68" s="397"/>
      <c r="E68" s="397"/>
      <c r="F68" s="397"/>
      <c r="G68" s="31"/>
      <c r="H68" s="31"/>
      <c r="I68" s="397" t="s">
        <v>66</v>
      </c>
      <c r="J68" s="397"/>
      <c r="K68" s="397"/>
      <c r="L68" s="397"/>
      <c r="M68" s="397"/>
      <c r="N68" s="397"/>
      <c r="O68" s="397"/>
      <c r="P68" s="19"/>
      <c r="Q68" s="1"/>
      <c r="R68" s="1"/>
      <c r="S68" s="1"/>
      <c r="T68" s="1"/>
      <c r="U68" s="1"/>
      <c r="V68" s="1"/>
      <c r="W68" s="26"/>
      <c r="X68" s="1"/>
      <c r="Y68" s="1"/>
      <c r="Z68" s="1"/>
      <c r="AA68" s="1"/>
      <c r="AB68" s="1"/>
      <c r="AC68" s="1"/>
      <c r="AD68" s="1"/>
      <c r="AE68" s="1"/>
    </row>
    <row r="69" spans="1:31" s="4" customFormat="1" ht="39.75" customHeight="1" thickBot="1">
      <c r="A69" s="95" t="s">
        <v>19</v>
      </c>
      <c r="B69" s="91" t="s">
        <v>99</v>
      </c>
      <c r="C69" s="91" t="s">
        <v>122</v>
      </c>
      <c r="D69" s="91" t="s">
        <v>100</v>
      </c>
      <c r="E69" s="91" t="s">
        <v>94</v>
      </c>
      <c r="F69" s="94" t="s">
        <v>121</v>
      </c>
      <c r="G69" s="31"/>
      <c r="H69" s="31"/>
      <c r="I69" s="399" t="s">
        <v>19</v>
      </c>
      <c r="J69" s="405"/>
      <c r="K69" s="91" t="s">
        <v>99</v>
      </c>
      <c r="L69" s="91" t="s">
        <v>122</v>
      </c>
      <c r="M69" s="91" t="s">
        <v>100</v>
      </c>
      <c r="N69" s="91" t="s">
        <v>94</v>
      </c>
      <c r="O69" s="94" t="s">
        <v>121</v>
      </c>
      <c r="P69" s="19"/>
      <c r="Q69" s="1"/>
      <c r="R69" s="1"/>
      <c r="S69" s="1"/>
      <c r="T69" s="1"/>
      <c r="U69" s="1"/>
      <c r="V69" s="1"/>
      <c r="W69" s="26"/>
      <c r="X69" s="1"/>
      <c r="Y69" s="1"/>
      <c r="Z69" s="1"/>
      <c r="AA69" s="1"/>
      <c r="AB69" s="1"/>
      <c r="AC69" s="1"/>
      <c r="AD69" s="1"/>
      <c r="AE69" s="1"/>
    </row>
    <row r="70" spans="1:31" s="4" customFormat="1" ht="25.5" customHeight="1">
      <c r="A70" s="259" t="s">
        <v>82</v>
      </c>
      <c r="B70" s="112">
        <v>1.716</v>
      </c>
      <c r="C70" s="112">
        <v>281780.71</v>
      </c>
      <c r="D70" s="112">
        <v>0.484</v>
      </c>
      <c r="E70" s="112">
        <v>596.346</v>
      </c>
      <c r="F70" s="328">
        <v>0.811</v>
      </c>
      <c r="G70" s="32"/>
      <c r="H70" s="31"/>
      <c r="I70" s="401" t="s">
        <v>82</v>
      </c>
      <c r="J70" s="406"/>
      <c r="K70" s="263">
        <v>6.513</v>
      </c>
      <c r="L70" s="112">
        <v>383371.85</v>
      </c>
      <c r="M70" s="263">
        <v>2.497</v>
      </c>
      <c r="N70" s="263">
        <v>596.346</v>
      </c>
      <c r="O70" s="332">
        <v>4.187</v>
      </c>
      <c r="P70" s="19"/>
      <c r="Q70" s="1"/>
      <c r="R70" s="1"/>
      <c r="S70" s="1"/>
      <c r="T70" s="1"/>
      <c r="U70" s="1"/>
      <c r="V70" s="1"/>
      <c r="W70" s="26"/>
      <c r="X70" s="1"/>
      <c r="Y70" s="1"/>
      <c r="Z70" s="1"/>
      <c r="AA70" s="1"/>
      <c r="AB70" s="1"/>
      <c r="AC70" s="1"/>
      <c r="AD70" s="1"/>
      <c r="AE70" s="1"/>
    </row>
    <row r="71" spans="1:31" s="4" customFormat="1" ht="25.5" customHeight="1">
      <c r="A71" s="105" t="s">
        <v>83</v>
      </c>
      <c r="B71" s="20">
        <v>1.772</v>
      </c>
      <c r="C71" s="112">
        <v>281780.71</v>
      </c>
      <c r="D71" s="20">
        <v>0.499</v>
      </c>
      <c r="E71" s="20">
        <v>591.102</v>
      </c>
      <c r="F71" s="260">
        <v>0.845</v>
      </c>
      <c r="G71" s="31"/>
      <c r="H71" s="31"/>
      <c r="I71" s="390" t="s">
        <v>83</v>
      </c>
      <c r="J71" s="391"/>
      <c r="K71" s="20">
        <v>6.364</v>
      </c>
      <c r="L71" s="112">
        <v>383371.85</v>
      </c>
      <c r="M71" s="20">
        <v>2.44</v>
      </c>
      <c r="N71" s="20">
        <v>591.102</v>
      </c>
      <c r="O71" s="260">
        <v>4.127</v>
      </c>
      <c r="P71" s="19"/>
      <c r="Q71" s="1"/>
      <c r="R71" s="1"/>
      <c r="S71" s="1"/>
      <c r="T71" s="1"/>
      <c r="U71" s="1"/>
      <c r="V71" s="1"/>
      <c r="W71" s="26"/>
      <c r="X71" s="1"/>
      <c r="Y71" s="1"/>
      <c r="Z71" s="1"/>
      <c r="AA71" s="1"/>
      <c r="AB71" s="1"/>
      <c r="AC71" s="1"/>
      <c r="AD71" s="1"/>
      <c r="AE71" s="1"/>
    </row>
    <row r="72" spans="1:31" s="4" customFormat="1" ht="25.5" customHeight="1">
      <c r="A72" s="105" t="s">
        <v>84</v>
      </c>
      <c r="B72" s="20">
        <v>1.800799</v>
      </c>
      <c r="C72" s="20">
        <v>281780.71</v>
      </c>
      <c r="D72" s="20">
        <v>0.5074304207872901</v>
      </c>
      <c r="E72" s="20">
        <f>J46</f>
        <v>561.841</v>
      </c>
      <c r="F72" s="260">
        <v>0.9031566240044604</v>
      </c>
      <c r="G72" s="32"/>
      <c r="H72" s="31"/>
      <c r="I72" s="390" t="s">
        <v>84</v>
      </c>
      <c r="J72" s="391"/>
      <c r="K72" s="20">
        <v>6.394019</v>
      </c>
      <c r="L72" s="20">
        <v>383371.85</v>
      </c>
      <c r="M72" s="20">
        <v>2.45128689296515</v>
      </c>
      <c r="N72" s="20">
        <f>J46</f>
        <v>561.841</v>
      </c>
      <c r="O72" s="260">
        <v>4.362954809216753</v>
      </c>
      <c r="P72" s="19"/>
      <c r="Q72" s="1"/>
      <c r="R72" s="1"/>
      <c r="S72" s="1"/>
      <c r="T72" s="1"/>
      <c r="U72" s="1"/>
      <c r="V72" s="1"/>
      <c r="W72" s="26"/>
      <c r="X72" s="1"/>
      <c r="Y72" s="1"/>
      <c r="Z72" s="1"/>
      <c r="AA72" s="1"/>
      <c r="AB72" s="1"/>
      <c r="AC72" s="1"/>
      <c r="AD72" s="1"/>
      <c r="AE72" s="1"/>
    </row>
    <row r="73" spans="1:31" s="4" customFormat="1" ht="25.5" customHeight="1" thickBot="1">
      <c r="A73" s="261" t="s">
        <v>85</v>
      </c>
      <c r="B73" s="20">
        <v>0</v>
      </c>
      <c r="C73" s="20">
        <v>0</v>
      </c>
      <c r="D73" s="20">
        <v>0</v>
      </c>
      <c r="E73" s="20">
        <v>0</v>
      </c>
      <c r="F73" s="260">
        <v>0</v>
      </c>
      <c r="G73" s="334"/>
      <c r="H73" s="31"/>
      <c r="I73" s="394" t="s">
        <v>85</v>
      </c>
      <c r="J73" s="404"/>
      <c r="K73" s="20">
        <v>0</v>
      </c>
      <c r="L73" s="20">
        <v>0</v>
      </c>
      <c r="M73" s="20">
        <v>0</v>
      </c>
      <c r="N73" s="20">
        <v>0</v>
      </c>
      <c r="O73" s="329">
        <v>0</v>
      </c>
      <c r="P73" s="19"/>
      <c r="Q73" s="1"/>
      <c r="R73" s="1"/>
      <c r="S73" s="1"/>
      <c r="T73" s="1"/>
      <c r="U73" s="1"/>
      <c r="V73" s="1"/>
      <c r="W73" s="26"/>
      <c r="X73" s="1"/>
      <c r="Y73" s="1"/>
      <c r="Z73" s="1"/>
      <c r="AA73" s="1"/>
      <c r="AB73" s="1"/>
      <c r="AC73" s="1"/>
      <c r="AD73" s="1"/>
      <c r="AE73" s="1"/>
    </row>
    <row r="74" spans="1:31" s="4" customFormat="1" ht="25.5" customHeight="1" thickBot="1">
      <c r="A74" s="262" t="s">
        <v>6</v>
      </c>
      <c r="B74" s="111">
        <f>SUM(B70:B73)</f>
        <v>5.288799</v>
      </c>
      <c r="C74" s="344">
        <v>0</v>
      </c>
      <c r="D74" s="111">
        <f>SUM(D70:D73)</f>
        <v>1.49043042078729</v>
      </c>
      <c r="E74" s="344">
        <v>0</v>
      </c>
      <c r="F74" s="108">
        <f>SUM(F70:F73)</f>
        <v>2.5591566240044603</v>
      </c>
      <c r="G74" s="31"/>
      <c r="H74" s="31"/>
      <c r="I74" s="387" t="s">
        <v>6</v>
      </c>
      <c r="J74" s="388"/>
      <c r="K74" s="111">
        <f>SUM(K70:K73)</f>
        <v>19.271019</v>
      </c>
      <c r="L74" s="344">
        <v>0</v>
      </c>
      <c r="M74" s="111">
        <f>SUM(M70:M73)</f>
        <v>7.38828689296515</v>
      </c>
      <c r="N74" s="344">
        <v>0</v>
      </c>
      <c r="O74" s="108">
        <f>SUM(O70:O73)</f>
        <v>12.676954809216753</v>
      </c>
      <c r="P74" s="19"/>
      <c r="Q74" s="1"/>
      <c r="R74" s="1"/>
      <c r="S74" s="1"/>
      <c r="T74" s="1"/>
      <c r="U74" s="1"/>
      <c r="V74" s="1"/>
      <c r="W74" s="26"/>
      <c r="X74" s="1"/>
      <c r="Y74" s="1"/>
      <c r="Z74" s="1"/>
      <c r="AA74" s="1"/>
      <c r="AB74" s="1"/>
      <c r="AC74" s="1"/>
      <c r="AD74" s="1"/>
      <c r="AE74" s="1"/>
    </row>
    <row r="75" spans="7:31" s="4" customFormat="1" ht="17.25" customHeight="1">
      <c r="G75" s="31"/>
      <c r="H75" s="31"/>
      <c r="I75" s="29"/>
      <c r="J75" s="29"/>
      <c r="K75" s="29"/>
      <c r="L75" s="30"/>
      <c r="M75" s="30"/>
      <c r="N75" s="30"/>
      <c r="O75" s="19"/>
      <c r="P75" s="19"/>
      <c r="Q75" s="1"/>
      <c r="R75" s="1"/>
      <c r="S75" s="1"/>
      <c r="T75" s="1"/>
      <c r="U75" s="1"/>
      <c r="V75" s="1"/>
      <c r="W75" s="26"/>
      <c r="X75" s="1"/>
      <c r="Y75" s="1"/>
      <c r="Z75" s="1"/>
      <c r="AA75" s="1"/>
      <c r="AB75" s="1"/>
      <c r="AC75" s="1"/>
      <c r="AD75" s="1"/>
      <c r="AE75" s="1"/>
    </row>
    <row r="76" spans="1:31" s="4" customFormat="1" ht="25.5" customHeight="1">
      <c r="A76" s="398" t="s">
        <v>161</v>
      </c>
      <c r="B76" s="398"/>
      <c r="C76" s="398"/>
      <c r="D76" s="398"/>
      <c r="E76" s="398"/>
      <c r="F76" s="398"/>
      <c r="G76" s="398"/>
      <c r="H76" s="398"/>
      <c r="I76" s="398"/>
      <c r="J76" s="398"/>
      <c r="K76" s="398"/>
      <c r="L76" s="398"/>
      <c r="M76" s="398"/>
      <c r="N76" s="398"/>
      <c r="O76" s="398"/>
      <c r="P76" s="398"/>
      <c r="Q76" s="398"/>
      <c r="R76" s="1"/>
      <c r="S76" s="1"/>
      <c r="T76" s="1"/>
      <c r="U76" s="1"/>
      <c r="V76" s="1"/>
      <c r="W76" s="26"/>
      <c r="X76" s="1"/>
      <c r="Y76" s="1"/>
      <c r="Z76" s="1"/>
      <c r="AA76" s="1"/>
      <c r="AB76" s="1"/>
      <c r="AC76" s="1"/>
      <c r="AD76" s="1"/>
      <c r="AE76" s="1"/>
    </row>
    <row r="77" spans="2:31" s="4" customFormat="1" ht="25.5" customHeight="1">
      <c r="B77" s="29"/>
      <c r="C77" s="29"/>
      <c r="D77" s="29"/>
      <c r="E77" s="29"/>
      <c r="F77" s="29"/>
      <c r="G77" s="31"/>
      <c r="H77" s="31"/>
      <c r="I77" s="29"/>
      <c r="J77" s="29"/>
      <c r="K77" s="29"/>
      <c r="L77" s="30"/>
      <c r="M77" s="30"/>
      <c r="N77" s="30"/>
      <c r="O77" s="19"/>
      <c r="P77" s="19"/>
      <c r="Q77" s="1"/>
      <c r="R77" s="1"/>
      <c r="S77" s="1"/>
      <c r="T77" s="1"/>
      <c r="U77" s="1"/>
      <c r="V77" s="1"/>
      <c r="W77" s="26"/>
      <c r="X77" s="1"/>
      <c r="Y77" s="1"/>
      <c r="Z77" s="1"/>
      <c r="AA77" s="1"/>
      <c r="AB77" s="1"/>
      <c r="AC77" s="1"/>
      <c r="AD77" s="1"/>
      <c r="AE77" s="1"/>
    </row>
    <row r="78" spans="1:31" s="4" customFormat="1" ht="25.5" customHeight="1">
      <c r="A78" s="403" t="s">
        <v>32</v>
      </c>
      <c r="B78" s="403"/>
      <c r="C78" s="403"/>
      <c r="D78" s="403"/>
      <c r="E78" s="403"/>
      <c r="F78" s="403"/>
      <c r="G78" s="403"/>
      <c r="H78" s="403"/>
      <c r="I78" s="403"/>
      <c r="J78" s="403"/>
      <c r="K78" s="403"/>
      <c r="L78" s="403"/>
      <c r="M78" s="403"/>
      <c r="N78" s="403"/>
      <c r="O78" s="403"/>
      <c r="P78" s="403"/>
      <c r="Q78" s="403"/>
      <c r="R78" s="1"/>
      <c r="S78" s="1"/>
      <c r="T78" s="1"/>
      <c r="U78" s="1"/>
      <c r="V78" s="1"/>
      <c r="W78" s="26"/>
      <c r="X78" s="1"/>
      <c r="Y78" s="1"/>
      <c r="Z78" s="1"/>
      <c r="AA78" s="1"/>
      <c r="AB78" s="1"/>
      <c r="AC78" s="1"/>
      <c r="AD78" s="1"/>
      <c r="AE78" s="1"/>
    </row>
    <row r="79" spans="1:31" s="4" customFormat="1" ht="25.5" customHeight="1" thickBot="1">
      <c r="A79" s="17"/>
      <c r="B79" s="9"/>
      <c r="C79" s="9"/>
      <c r="D79" s="9"/>
      <c r="E79" s="29"/>
      <c r="F79" s="29"/>
      <c r="G79" s="29"/>
      <c r="H79" s="29"/>
      <c r="I79" s="29"/>
      <c r="J79" s="29"/>
      <c r="K79" s="29"/>
      <c r="L79" s="30"/>
      <c r="M79" s="30"/>
      <c r="N79" s="30"/>
      <c r="O79" s="19"/>
      <c r="P79" s="19"/>
      <c r="Q79" s="1"/>
      <c r="R79" s="1"/>
      <c r="S79" s="1"/>
      <c r="T79" s="1"/>
      <c r="U79" s="1"/>
      <c r="V79" s="1"/>
      <c r="W79" s="26"/>
      <c r="X79" s="1"/>
      <c r="Y79" s="1"/>
      <c r="Z79" s="1"/>
      <c r="AA79" s="1"/>
      <c r="AB79" s="1"/>
      <c r="AC79" s="1"/>
      <c r="AD79" s="1"/>
      <c r="AE79" s="1"/>
    </row>
    <row r="80" spans="5:31" s="4" customFormat="1" ht="48.75" customHeight="1" thickBot="1">
      <c r="E80" s="399" t="s">
        <v>19</v>
      </c>
      <c r="F80" s="405"/>
      <c r="G80" s="91" t="s">
        <v>125</v>
      </c>
      <c r="H80" s="91" t="s">
        <v>101</v>
      </c>
      <c r="I80" s="91" t="s">
        <v>102</v>
      </c>
      <c r="J80" s="91" t="s">
        <v>103</v>
      </c>
      <c r="K80" s="92" t="s">
        <v>104</v>
      </c>
      <c r="L80" s="30"/>
      <c r="M80" s="30"/>
      <c r="N80" s="30"/>
      <c r="O80" s="19"/>
      <c r="P80" s="19"/>
      <c r="Q80" s="1"/>
      <c r="R80" s="1"/>
      <c r="S80" s="1"/>
      <c r="T80" s="1"/>
      <c r="U80" s="1"/>
      <c r="V80" s="1"/>
      <c r="W80" s="26"/>
      <c r="X80" s="1"/>
      <c r="Y80" s="1"/>
      <c r="Z80" s="1"/>
      <c r="AA80" s="1"/>
      <c r="AB80" s="1"/>
      <c r="AC80" s="1"/>
      <c r="AD80" s="1"/>
      <c r="AE80" s="1"/>
    </row>
    <row r="81" spans="5:31" s="4" customFormat="1" ht="25.5" customHeight="1">
      <c r="E81" s="401" t="s">
        <v>82</v>
      </c>
      <c r="F81" s="406"/>
      <c r="G81" s="112">
        <v>2.117</v>
      </c>
      <c r="H81" s="112">
        <v>58.101</v>
      </c>
      <c r="I81" s="112">
        <v>123.007</v>
      </c>
      <c r="J81" s="112">
        <v>591.848</v>
      </c>
      <c r="K81" s="328">
        <v>72.802</v>
      </c>
      <c r="L81" s="30"/>
      <c r="M81" s="30"/>
      <c r="N81" s="30"/>
      <c r="O81" s="19"/>
      <c r="P81" s="19"/>
      <c r="Q81" s="1"/>
      <c r="R81" s="1"/>
      <c r="S81" s="1"/>
      <c r="T81" s="1"/>
      <c r="U81" s="1"/>
      <c r="V81" s="1"/>
      <c r="W81" s="26"/>
      <c r="X81" s="1"/>
      <c r="Y81" s="1"/>
      <c r="Z81" s="1"/>
      <c r="AA81" s="1"/>
      <c r="AB81" s="1"/>
      <c r="AC81" s="1"/>
      <c r="AD81" s="1"/>
      <c r="AE81" s="1"/>
    </row>
    <row r="82" spans="5:31" s="4" customFormat="1" ht="25.5" customHeight="1">
      <c r="E82" s="390" t="s">
        <v>83</v>
      </c>
      <c r="F82" s="391"/>
      <c r="G82" s="20">
        <v>3.064</v>
      </c>
      <c r="H82" s="20">
        <v>22.234</v>
      </c>
      <c r="I82" s="20">
        <v>68.115</v>
      </c>
      <c r="J82" s="20">
        <v>598.864</v>
      </c>
      <c r="K82" s="260">
        <v>40.792</v>
      </c>
      <c r="L82" s="30"/>
      <c r="M82" s="30"/>
      <c r="N82" s="30"/>
      <c r="O82" s="19"/>
      <c r="P82" s="19"/>
      <c r="Q82" s="1"/>
      <c r="R82" s="1"/>
      <c r="S82" s="1"/>
      <c r="T82" s="1"/>
      <c r="U82" s="1"/>
      <c r="V82" s="1"/>
      <c r="W82" s="26"/>
      <c r="X82" s="1"/>
      <c r="Y82" s="1"/>
      <c r="Z82" s="1"/>
      <c r="AA82" s="1"/>
      <c r="AB82" s="1"/>
      <c r="AC82" s="1"/>
      <c r="AD82" s="1"/>
      <c r="AE82" s="1"/>
    </row>
    <row r="83" spans="5:31" s="4" customFormat="1" ht="25.5" customHeight="1">
      <c r="E83" s="390" t="s">
        <v>84</v>
      </c>
      <c r="F83" s="391"/>
      <c r="G83" s="20">
        <v>2.112615</v>
      </c>
      <c r="H83" s="20">
        <v>43.2127</v>
      </c>
      <c r="I83" s="20">
        <v>91.29179821049999</v>
      </c>
      <c r="J83" s="20">
        <v>563.767</v>
      </c>
      <c r="K83" s="260">
        <v>51.46730320173896</v>
      </c>
      <c r="L83" s="30"/>
      <c r="M83" s="30"/>
      <c r="N83" s="30"/>
      <c r="O83" s="19"/>
      <c r="P83" s="19"/>
      <c r="Q83" s="1"/>
      <c r="R83" s="1"/>
      <c r="S83" s="1"/>
      <c r="T83" s="1"/>
      <c r="U83" s="1"/>
      <c r="V83" s="1"/>
      <c r="W83" s="26"/>
      <c r="X83" s="1"/>
      <c r="Y83" s="1"/>
      <c r="Z83" s="1"/>
      <c r="AA83" s="1"/>
      <c r="AB83" s="1"/>
      <c r="AC83" s="1"/>
      <c r="AD83" s="1"/>
      <c r="AE83" s="1"/>
    </row>
    <row r="84" spans="5:31" s="4" customFormat="1" ht="25.5" customHeight="1" thickBot="1">
      <c r="E84" s="394" t="s">
        <v>85</v>
      </c>
      <c r="F84" s="404"/>
      <c r="G84" s="20">
        <v>0</v>
      </c>
      <c r="H84" s="20">
        <v>0</v>
      </c>
      <c r="I84" s="20">
        <v>0</v>
      </c>
      <c r="J84" s="20">
        <v>0</v>
      </c>
      <c r="K84" s="329">
        <v>0</v>
      </c>
      <c r="L84" s="30"/>
      <c r="M84" s="30"/>
      <c r="N84" s="30"/>
      <c r="O84" s="19"/>
      <c r="P84" s="19"/>
      <c r="Q84" s="1"/>
      <c r="R84" s="1"/>
      <c r="S84" s="1"/>
      <c r="T84" s="1"/>
      <c r="U84" s="1"/>
      <c r="V84" s="1"/>
      <c r="W84" s="26"/>
      <c r="X84" s="1"/>
      <c r="Y84" s="1"/>
      <c r="Z84" s="1"/>
      <c r="AA84" s="1"/>
      <c r="AB84" s="1"/>
      <c r="AC84" s="1"/>
      <c r="AD84" s="1"/>
      <c r="AE84" s="1"/>
    </row>
    <row r="85" spans="5:31" s="4" customFormat="1" ht="25.5" customHeight="1" thickBot="1">
      <c r="E85" s="387" t="s">
        <v>6</v>
      </c>
      <c r="F85" s="388"/>
      <c r="G85" s="111">
        <f>SUM(G81:G84)</f>
        <v>7.293615</v>
      </c>
      <c r="H85" s="344">
        <v>0</v>
      </c>
      <c r="I85" s="111">
        <f>SUM(I81:I84)</f>
        <v>282.4137982105</v>
      </c>
      <c r="J85" s="344">
        <v>0</v>
      </c>
      <c r="K85" s="108">
        <f>SUM(K81:K84)</f>
        <v>165.06130320173895</v>
      </c>
      <c r="L85" s="30"/>
      <c r="M85" s="30"/>
      <c r="N85" s="30"/>
      <c r="O85" s="19"/>
      <c r="P85" s="19"/>
      <c r="Q85" s="1"/>
      <c r="R85" s="1"/>
      <c r="S85" s="1"/>
      <c r="T85" s="1"/>
      <c r="U85" s="1"/>
      <c r="V85" s="1"/>
      <c r="W85" s="26"/>
      <c r="X85" s="1"/>
      <c r="Y85" s="1"/>
      <c r="Z85" s="1"/>
      <c r="AA85" s="1"/>
      <c r="AB85" s="1"/>
      <c r="AC85" s="1"/>
      <c r="AD85" s="1"/>
      <c r="AE85" s="1"/>
    </row>
    <row r="86" spans="3:31" s="4" customFormat="1" ht="25.5" customHeight="1"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19"/>
      <c r="P86" s="19"/>
      <c r="Q86" s="1"/>
      <c r="R86" s="1"/>
      <c r="S86" s="1"/>
      <c r="T86" s="1"/>
      <c r="U86" s="1"/>
      <c r="V86" s="1"/>
      <c r="W86" s="26"/>
      <c r="X86" s="1"/>
      <c r="Y86" s="1"/>
      <c r="Z86" s="1"/>
      <c r="AA86" s="1"/>
      <c r="AB86" s="1"/>
      <c r="AC86" s="1"/>
      <c r="AD86" s="1"/>
      <c r="AE86" s="1"/>
    </row>
    <row r="87" spans="1:31" s="4" customFormat="1" ht="25.5" customHeight="1">
      <c r="A87" s="403" t="s">
        <v>33</v>
      </c>
      <c r="B87" s="403"/>
      <c r="C87" s="403"/>
      <c r="D87" s="403"/>
      <c r="E87" s="403"/>
      <c r="F87" s="403"/>
      <c r="G87" s="403"/>
      <c r="H87" s="403"/>
      <c r="I87" s="403"/>
      <c r="J87" s="403"/>
      <c r="K87" s="403"/>
      <c r="L87" s="403"/>
      <c r="M87" s="403"/>
      <c r="N87" s="403"/>
      <c r="O87" s="403"/>
      <c r="P87" s="403"/>
      <c r="Q87" s="403"/>
      <c r="R87" s="1"/>
      <c r="S87" s="1"/>
      <c r="T87" s="1"/>
      <c r="U87" s="1"/>
      <c r="V87" s="1"/>
      <c r="W87" s="26"/>
      <c r="X87" s="1"/>
      <c r="Y87" s="1"/>
      <c r="Z87" s="1"/>
      <c r="AA87" s="1"/>
      <c r="AB87" s="1"/>
      <c r="AC87" s="1"/>
      <c r="AD87" s="1"/>
      <c r="AE87" s="1"/>
    </row>
    <row r="88" spans="1:31" s="4" customFormat="1" ht="25.5" customHeight="1" thickBot="1">
      <c r="A88" s="397" t="s">
        <v>29</v>
      </c>
      <c r="B88" s="397"/>
      <c r="C88" s="397"/>
      <c r="D88" s="397"/>
      <c r="E88" s="397"/>
      <c r="F88" s="397"/>
      <c r="G88" s="31"/>
      <c r="H88" s="31"/>
      <c r="I88" s="397" t="s">
        <v>34</v>
      </c>
      <c r="J88" s="397"/>
      <c r="K88" s="397"/>
      <c r="L88" s="397"/>
      <c r="M88" s="397"/>
      <c r="N88" s="397"/>
      <c r="O88" s="397"/>
      <c r="P88" s="19"/>
      <c r="Q88" s="1"/>
      <c r="R88" s="1"/>
      <c r="S88" s="1"/>
      <c r="T88" s="1"/>
      <c r="U88" s="1"/>
      <c r="V88" s="1"/>
      <c r="W88" s="26"/>
      <c r="X88" s="1"/>
      <c r="Y88" s="1"/>
      <c r="Z88" s="1"/>
      <c r="AA88" s="1"/>
      <c r="AB88" s="1"/>
      <c r="AC88" s="1"/>
      <c r="AD88" s="1"/>
      <c r="AE88" s="1"/>
    </row>
    <row r="89" spans="1:31" s="4" customFormat="1" ht="37.5" customHeight="1" thickBot="1">
      <c r="A89" s="75" t="s">
        <v>19</v>
      </c>
      <c r="B89" s="76" t="s">
        <v>167</v>
      </c>
      <c r="C89" s="76" t="s">
        <v>105</v>
      </c>
      <c r="D89" s="76" t="s">
        <v>100</v>
      </c>
      <c r="E89" s="76" t="s">
        <v>106</v>
      </c>
      <c r="F89" s="73" t="s">
        <v>126</v>
      </c>
      <c r="G89" s="32"/>
      <c r="H89" s="31"/>
      <c r="I89" s="368" t="s">
        <v>19</v>
      </c>
      <c r="J89" s="369"/>
      <c r="K89" s="76" t="s">
        <v>168</v>
      </c>
      <c r="L89" s="76" t="s">
        <v>107</v>
      </c>
      <c r="M89" s="76" t="s">
        <v>127</v>
      </c>
      <c r="N89" s="76" t="s">
        <v>106</v>
      </c>
      <c r="O89" s="73" t="s">
        <v>128</v>
      </c>
      <c r="P89" s="19"/>
      <c r="Q89" s="1"/>
      <c r="R89" s="1"/>
      <c r="S89" s="1"/>
      <c r="T89" s="1"/>
      <c r="U89" s="1"/>
      <c r="V89" s="1"/>
      <c r="W89" s="26"/>
      <c r="X89" s="1"/>
      <c r="Y89" s="1"/>
      <c r="Z89" s="1"/>
      <c r="AA89" s="1"/>
      <c r="AB89" s="1"/>
      <c r="AC89" s="1"/>
      <c r="AD89" s="1"/>
      <c r="AE89" s="1"/>
    </row>
    <row r="90" spans="1:31" s="4" customFormat="1" ht="25.5" customHeight="1">
      <c r="A90" s="264" t="s">
        <v>82</v>
      </c>
      <c r="B90" s="265">
        <v>2.017</v>
      </c>
      <c r="C90" s="265">
        <v>1403.092</v>
      </c>
      <c r="D90" s="265">
        <v>2.83</v>
      </c>
      <c r="E90" s="265">
        <v>596.346</v>
      </c>
      <c r="F90" s="266">
        <v>4.745</v>
      </c>
      <c r="G90" s="31"/>
      <c r="H90" s="31"/>
      <c r="I90" s="370" t="s">
        <v>82</v>
      </c>
      <c r="J90" s="371"/>
      <c r="K90" s="267">
        <v>13.577</v>
      </c>
      <c r="L90" s="267">
        <v>6.922</v>
      </c>
      <c r="M90" s="267">
        <v>56.047</v>
      </c>
      <c r="N90" s="267">
        <v>596.346</v>
      </c>
      <c r="O90" s="268">
        <v>93.984</v>
      </c>
      <c r="P90" s="19"/>
      <c r="Q90" s="1"/>
      <c r="R90" s="1"/>
      <c r="S90" s="1"/>
      <c r="T90" s="1"/>
      <c r="U90" s="1"/>
      <c r="V90" s="1"/>
      <c r="W90" s="26"/>
      <c r="X90" s="1"/>
      <c r="Y90" s="1"/>
      <c r="Z90" s="1"/>
      <c r="AA90" s="1"/>
      <c r="AB90" s="1"/>
      <c r="AC90" s="1"/>
      <c r="AD90" s="1"/>
      <c r="AE90" s="1"/>
    </row>
    <row r="91" spans="1:31" s="4" customFormat="1" ht="25.5" customHeight="1">
      <c r="A91" s="101" t="s">
        <v>83</v>
      </c>
      <c r="B91" s="20">
        <v>1.673</v>
      </c>
      <c r="C91" s="20">
        <v>1403.091</v>
      </c>
      <c r="D91" s="20">
        <v>2.347</v>
      </c>
      <c r="E91" s="20">
        <v>591.102</v>
      </c>
      <c r="F91" s="21">
        <v>3.97</v>
      </c>
      <c r="G91" s="31"/>
      <c r="H91" s="31"/>
      <c r="I91" s="372" t="s">
        <v>83</v>
      </c>
      <c r="J91" s="373"/>
      <c r="K91" s="269">
        <v>10.507</v>
      </c>
      <c r="L91" s="269">
        <v>4.043</v>
      </c>
      <c r="M91" s="269">
        <v>25.437</v>
      </c>
      <c r="N91" s="269">
        <v>598.864</v>
      </c>
      <c r="O91" s="270">
        <v>42.475</v>
      </c>
      <c r="P91" s="19"/>
      <c r="Q91" s="1"/>
      <c r="R91" s="1"/>
      <c r="S91" s="1"/>
      <c r="T91" s="1"/>
      <c r="U91" s="1"/>
      <c r="V91" s="1"/>
      <c r="W91" s="26"/>
      <c r="X91" s="1"/>
      <c r="Y91" s="1"/>
      <c r="Z91" s="1"/>
      <c r="AA91" s="1"/>
      <c r="AB91" s="1"/>
      <c r="AC91" s="1"/>
      <c r="AD91" s="1"/>
      <c r="AE91" s="1"/>
    </row>
    <row r="92" spans="1:31" s="4" customFormat="1" ht="25.5" customHeight="1">
      <c r="A92" s="101" t="s">
        <v>84</v>
      </c>
      <c r="B92" s="20">
        <v>1.5560795294117646</v>
      </c>
      <c r="C92" s="20">
        <v>1404.658</v>
      </c>
      <c r="D92" s="20">
        <v>2.1857595596244703</v>
      </c>
      <c r="E92" s="20">
        <f>J63</f>
        <v>561.841</v>
      </c>
      <c r="F92" s="21">
        <v>3.8903525367932748</v>
      </c>
      <c r="G92" s="31"/>
      <c r="H92" s="31"/>
      <c r="I92" s="372" t="s">
        <v>84</v>
      </c>
      <c r="J92" s="373"/>
      <c r="K92" s="269">
        <v>13.3040475</v>
      </c>
      <c r="L92" s="269">
        <v>3.9855</v>
      </c>
      <c r="M92" s="269">
        <v>29.892776234999477</v>
      </c>
      <c r="N92" s="269">
        <f>J83</f>
        <v>563.767</v>
      </c>
      <c r="O92" s="270">
        <v>53.023281311249995</v>
      </c>
      <c r="P92" s="19"/>
      <c r="Q92" s="1"/>
      <c r="R92" s="1"/>
      <c r="S92" s="1"/>
      <c r="T92" s="1"/>
      <c r="U92" s="1"/>
      <c r="V92" s="1"/>
      <c r="W92" s="26"/>
      <c r="X92" s="1"/>
      <c r="Y92" s="1"/>
      <c r="Z92" s="1"/>
      <c r="AA92" s="1"/>
      <c r="AB92" s="1"/>
      <c r="AC92" s="1"/>
      <c r="AD92" s="1"/>
      <c r="AE92" s="1"/>
    </row>
    <row r="93" spans="1:31" s="4" customFormat="1" ht="25.5" customHeight="1" thickBot="1">
      <c r="A93" s="6" t="s">
        <v>85</v>
      </c>
      <c r="B93" s="20">
        <v>0</v>
      </c>
      <c r="C93" s="20">
        <v>0</v>
      </c>
      <c r="D93" s="20">
        <v>0</v>
      </c>
      <c r="E93" s="20">
        <v>0</v>
      </c>
      <c r="F93" s="21">
        <v>0</v>
      </c>
      <c r="G93" s="334" t="s">
        <v>163</v>
      </c>
      <c r="H93" s="31"/>
      <c r="I93" s="376" t="s">
        <v>85</v>
      </c>
      <c r="J93" s="377"/>
      <c r="K93" s="269">
        <v>0</v>
      </c>
      <c r="L93" s="269">
        <v>0</v>
      </c>
      <c r="M93" s="269">
        <v>0</v>
      </c>
      <c r="N93" s="269">
        <v>0</v>
      </c>
      <c r="O93" s="271">
        <v>0</v>
      </c>
      <c r="P93" s="19"/>
      <c r="Q93" s="1"/>
      <c r="R93" s="1"/>
      <c r="S93" s="1"/>
      <c r="T93" s="1"/>
      <c r="U93" s="1"/>
      <c r="V93" s="1"/>
      <c r="W93" s="26"/>
      <c r="X93" s="1"/>
      <c r="Y93" s="1"/>
      <c r="Z93" s="1"/>
      <c r="AA93" s="1"/>
      <c r="AB93" s="1"/>
      <c r="AC93" s="1"/>
      <c r="AD93" s="1"/>
      <c r="AE93" s="1"/>
    </row>
    <row r="94" spans="1:31" s="4" customFormat="1" ht="25.5" customHeight="1" thickBot="1">
      <c r="A94" s="80" t="s">
        <v>6</v>
      </c>
      <c r="B94" s="111">
        <f>SUM(B90:B93)</f>
        <v>5.246079529411764</v>
      </c>
      <c r="C94" s="344">
        <v>0</v>
      </c>
      <c r="D94" s="111">
        <f>SUM(D90:D93)</f>
        <v>7.36275955962447</v>
      </c>
      <c r="E94" s="344">
        <v>0</v>
      </c>
      <c r="F94" s="108">
        <f>SUM(F90:F93)</f>
        <v>12.605352536793275</v>
      </c>
      <c r="G94" s="31"/>
      <c r="H94" s="31"/>
      <c r="I94" s="387" t="s">
        <v>6</v>
      </c>
      <c r="J94" s="388"/>
      <c r="K94" s="111">
        <f>SUM(K90:K93)</f>
        <v>37.3880475</v>
      </c>
      <c r="L94" s="344">
        <v>0</v>
      </c>
      <c r="M94" s="111">
        <f>SUM(M90:M93)</f>
        <v>111.37677623499947</v>
      </c>
      <c r="N94" s="344">
        <v>0</v>
      </c>
      <c r="O94" s="108">
        <f>SUM(O90:O93)</f>
        <v>189.48228131125</v>
      </c>
      <c r="P94" s="19"/>
      <c r="Q94" s="1"/>
      <c r="R94" s="1"/>
      <c r="S94" s="1"/>
      <c r="T94" s="1"/>
      <c r="U94" s="1"/>
      <c r="V94" s="1"/>
      <c r="W94" s="26"/>
      <c r="X94" s="1"/>
      <c r="Y94" s="1"/>
      <c r="Z94" s="1"/>
      <c r="AA94" s="1"/>
      <c r="AB94" s="1"/>
      <c r="AC94" s="1"/>
      <c r="AD94" s="1"/>
      <c r="AE94" s="1"/>
    </row>
    <row r="95" spans="1:31" s="4" customFormat="1" ht="25.5" customHeight="1">
      <c r="A95" s="28"/>
      <c r="B95" s="28"/>
      <c r="C95" s="28"/>
      <c r="D95" s="28"/>
      <c r="E95" s="28"/>
      <c r="F95" s="28"/>
      <c r="G95" s="31"/>
      <c r="H95" s="31"/>
      <c r="I95" s="29"/>
      <c r="J95" s="29"/>
      <c r="K95" s="29"/>
      <c r="L95" s="30"/>
      <c r="M95" s="30"/>
      <c r="N95" s="30"/>
      <c r="O95" s="19"/>
      <c r="P95" s="19"/>
      <c r="Q95" s="1"/>
      <c r="R95" s="1"/>
      <c r="S95" s="1"/>
      <c r="T95" s="1"/>
      <c r="U95" s="1"/>
      <c r="V95" s="1"/>
      <c r="W95" s="26"/>
      <c r="X95" s="1"/>
      <c r="Y95" s="1"/>
      <c r="Z95" s="1"/>
      <c r="AA95" s="1"/>
      <c r="AB95" s="1"/>
      <c r="AC95" s="1"/>
      <c r="AD95" s="1"/>
      <c r="AE95" s="1"/>
    </row>
    <row r="96" spans="1:31" s="4" customFormat="1" ht="25.5" customHeight="1">
      <c r="A96" s="29"/>
      <c r="B96" s="29"/>
      <c r="C96" s="33"/>
      <c r="D96" s="29"/>
      <c r="E96" s="29"/>
      <c r="F96" s="29"/>
      <c r="G96" s="31"/>
      <c r="H96" s="31"/>
      <c r="I96" s="29"/>
      <c r="J96" s="29"/>
      <c r="K96" s="29"/>
      <c r="L96" s="30"/>
      <c r="M96" s="30"/>
      <c r="N96" s="30"/>
      <c r="O96" s="19"/>
      <c r="P96" s="19"/>
      <c r="Q96" s="1"/>
      <c r="R96" s="1"/>
      <c r="S96" s="1"/>
      <c r="T96" s="1"/>
      <c r="U96" s="1"/>
      <c r="V96" s="1"/>
      <c r="W96" s="26"/>
      <c r="X96" s="1"/>
      <c r="Y96" s="1"/>
      <c r="Z96" s="1"/>
      <c r="AA96" s="1"/>
      <c r="AB96" s="1"/>
      <c r="AC96" s="1"/>
      <c r="AD96" s="1"/>
      <c r="AE96" s="1"/>
    </row>
    <row r="97" spans="1:31" s="4" customFormat="1" ht="25.5" customHeight="1">
      <c r="A97" s="403" t="s">
        <v>57</v>
      </c>
      <c r="B97" s="403"/>
      <c r="C97" s="403"/>
      <c r="D97" s="403"/>
      <c r="E97" s="403"/>
      <c r="F97" s="403"/>
      <c r="G97" s="403"/>
      <c r="H97" s="403"/>
      <c r="I97" s="403"/>
      <c r="J97" s="403"/>
      <c r="K97" s="403"/>
      <c r="L97" s="403"/>
      <c r="M97" s="403"/>
      <c r="N97" s="403"/>
      <c r="O97" s="403"/>
      <c r="P97" s="403"/>
      <c r="Q97" s="403"/>
      <c r="R97" s="1"/>
      <c r="S97" s="1"/>
      <c r="T97" s="1"/>
      <c r="U97" s="1"/>
      <c r="V97" s="1"/>
      <c r="W97" s="26"/>
      <c r="X97" s="1"/>
      <c r="Y97" s="1"/>
      <c r="Z97" s="1"/>
      <c r="AA97" s="1"/>
      <c r="AB97" s="1"/>
      <c r="AC97" s="1"/>
      <c r="AD97" s="1"/>
      <c r="AE97" s="1"/>
    </row>
    <row r="98" spans="5:31" s="4" customFormat="1" ht="40.5" customHeight="1" thickBot="1">
      <c r="E98" s="397" t="s">
        <v>64</v>
      </c>
      <c r="F98" s="397"/>
      <c r="G98" s="397"/>
      <c r="H98" s="397"/>
      <c r="I98" s="397"/>
      <c r="J98" s="397"/>
      <c r="K98" s="397"/>
      <c r="L98" s="29"/>
      <c r="M98" s="29"/>
      <c r="N98" s="29"/>
      <c r="O98" s="29"/>
      <c r="P98" s="29"/>
      <c r="Q98" s="1"/>
      <c r="R98" s="1"/>
      <c r="S98" s="1"/>
      <c r="T98" s="1"/>
      <c r="U98" s="1"/>
      <c r="V98" s="1"/>
      <c r="W98" s="26"/>
      <c r="X98" s="1"/>
      <c r="Y98" s="1"/>
      <c r="Z98" s="1"/>
      <c r="AA98" s="1"/>
      <c r="AB98" s="1"/>
      <c r="AC98" s="1"/>
      <c r="AD98" s="1"/>
      <c r="AE98" s="1"/>
    </row>
    <row r="99" spans="5:31" s="4" customFormat="1" ht="54.75" customHeight="1" thickBot="1">
      <c r="E99" s="368" t="s">
        <v>19</v>
      </c>
      <c r="F99" s="369"/>
      <c r="G99" s="91" t="s">
        <v>99</v>
      </c>
      <c r="H99" s="91" t="s">
        <v>122</v>
      </c>
      <c r="I99" s="76" t="s">
        <v>100</v>
      </c>
      <c r="J99" s="76" t="s">
        <v>106</v>
      </c>
      <c r="K99" s="73" t="s">
        <v>129</v>
      </c>
      <c r="L99" s="29"/>
      <c r="M99" s="29"/>
      <c r="N99" s="29"/>
      <c r="O99" s="29"/>
      <c r="P99" s="29"/>
      <c r="Q99" s="1"/>
      <c r="R99" s="1"/>
      <c r="S99" s="1"/>
      <c r="T99" s="1"/>
      <c r="U99" s="1"/>
      <c r="V99" s="1"/>
      <c r="W99" s="26"/>
      <c r="X99" s="1"/>
      <c r="Y99" s="1"/>
      <c r="Z99" s="1"/>
      <c r="AA99" s="1"/>
      <c r="AB99" s="1"/>
      <c r="AC99" s="1"/>
      <c r="AD99" s="1"/>
      <c r="AE99" s="1"/>
    </row>
    <row r="100" spans="5:31" s="4" customFormat="1" ht="25.5" customHeight="1">
      <c r="E100" s="370" t="s">
        <v>82</v>
      </c>
      <c r="F100" s="371"/>
      <c r="G100" s="267">
        <v>4.496</v>
      </c>
      <c r="H100" s="347">
        <v>281780.71</v>
      </c>
      <c r="I100" s="267">
        <v>1.267</v>
      </c>
      <c r="J100" s="267">
        <v>596.346</v>
      </c>
      <c r="K100" s="268">
        <v>2.124</v>
      </c>
      <c r="L100" s="29"/>
      <c r="M100" s="33"/>
      <c r="N100" s="29"/>
      <c r="O100" s="29"/>
      <c r="P100" s="29"/>
      <c r="Q100" s="1"/>
      <c r="R100" s="1"/>
      <c r="S100" s="1"/>
      <c r="T100" s="1"/>
      <c r="U100" s="1"/>
      <c r="V100" s="1"/>
      <c r="W100" s="26"/>
      <c r="X100" s="1"/>
      <c r="Y100" s="1"/>
      <c r="Z100" s="1"/>
      <c r="AA100" s="1"/>
      <c r="AB100" s="1"/>
      <c r="AC100" s="1"/>
      <c r="AD100" s="1"/>
      <c r="AE100" s="1"/>
    </row>
    <row r="101" spans="5:31" s="4" customFormat="1" ht="25.5" customHeight="1">
      <c r="E101" s="372" t="s">
        <v>83</v>
      </c>
      <c r="F101" s="373"/>
      <c r="G101" s="269">
        <v>4.643</v>
      </c>
      <c r="H101" s="348">
        <v>281780.71</v>
      </c>
      <c r="I101" s="269">
        <v>1.308</v>
      </c>
      <c r="J101" s="269">
        <v>598.864</v>
      </c>
      <c r="K101" s="270">
        <v>2.185</v>
      </c>
      <c r="L101" s="29"/>
      <c r="M101" s="29"/>
      <c r="N101" s="29"/>
      <c r="O101" s="33"/>
      <c r="P101" s="29"/>
      <c r="Q101" s="1"/>
      <c r="R101" s="1"/>
      <c r="S101" s="1"/>
      <c r="T101" s="1"/>
      <c r="U101" s="1"/>
      <c r="V101" s="1"/>
      <c r="W101" s="26"/>
      <c r="X101" s="1"/>
      <c r="Y101" s="1"/>
      <c r="Z101" s="1"/>
      <c r="AA101" s="1"/>
      <c r="AB101" s="1"/>
      <c r="AC101" s="1"/>
      <c r="AD101" s="1"/>
      <c r="AE101" s="1"/>
    </row>
    <row r="102" spans="5:31" s="4" customFormat="1" ht="25.5" customHeight="1">
      <c r="E102" s="372" t="s">
        <v>84</v>
      </c>
      <c r="F102" s="373"/>
      <c r="G102" s="269">
        <v>4.717931</v>
      </c>
      <c r="H102" s="269">
        <v>281780.71</v>
      </c>
      <c r="I102" s="269">
        <v>1.3294219469110102</v>
      </c>
      <c r="J102" s="269">
        <f>N92</f>
        <v>563.767</v>
      </c>
      <c r="K102" s="270">
        <v>2.3581052933410613</v>
      </c>
      <c r="L102" s="29"/>
      <c r="M102" s="29"/>
      <c r="N102" s="29"/>
      <c r="O102" s="352"/>
      <c r="P102" s="29"/>
      <c r="Q102" s="1"/>
      <c r="R102" s="1"/>
      <c r="S102" s="1"/>
      <c r="T102" s="1"/>
      <c r="U102" s="1"/>
      <c r="V102" s="1"/>
      <c r="W102" s="26"/>
      <c r="X102" s="1"/>
      <c r="Y102" s="1"/>
      <c r="Z102" s="1"/>
      <c r="AA102" s="1"/>
      <c r="AB102" s="1"/>
      <c r="AC102" s="1"/>
      <c r="AD102" s="1"/>
      <c r="AE102" s="1"/>
    </row>
    <row r="103" spans="5:31" s="4" customFormat="1" ht="25.5" customHeight="1" thickBot="1">
      <c r="E103" s="376" t="s">
        <v>85</v>
      </c>
      <c r="F103" s="377"/>
      <c r="G103" s="269">
        <v>0</v>
      </c>
      <c r="H103" s="269">
        <v>0</v>
      </c>
      <c r="I103" s="269">
        <v>0</v>
      </c>
      <c r="J103" s="269">
        <v>0</v>
      </c>
      <c r="K103" s="270">
        <v>0</v>
      </c>
      <c r="L103" s="29"/>
      <c r="M103" s="333"/>
      <c r="N103" s="29"/>
      <c r="O103" s="33"/>
      <c r="P103" s="29"/>
      <c r="Q103" s="1"/>
      <c r="R103" s="1"/>
      <c r="S103" s="1"/>
      <c r="T103" s="1"/>
      <c r="U103" s="1"/>
      <c r="V103" s="1"/>
      <c r="W103" s="26"/>
      <c r="X103" s="1"/>
      <c r="Y103" s="1"/>
      <c r="Z103" s="1"/>
      <c r="AA103" s="1"/>
      <c r="AB103" s="1"/>
      <c r="AC103" s="1"/>
      <c r="AD103" s="1"/>
      <c r="AE103" s="1"/>
    </row>
    <row r="104" spans="5:31" s="4" customFormat="1" ht="25.5" customHeight="1" thickBot="1">
      <c r="E104" s="387" t="s">
        <v>6</v>
      </c>
      <c r="F104" s="388"/>
      <c r="G104" s="111">
        <f>SUM(G100:G103)</f>
        <v>13.856931</v>
      </c>
      <c r="H104" s="344">
        <v>0</v>
      </c>
      <c r="I104" s="111">
        <f>SUM(I100:I103)</f>
        <v>3.90442194691101</v>
      </c>
      <c r="J104" s="344">
        <v>0</v>
      </c>
      <c r="K104" s="108">
        <f>SUM(K100:K103)</f>
        <v>6.667105293341061</v>
      </c>
      <c r="L104" s="29"/>
      <c r="M104" s="29"/>
      <c r="N104" s="29"/>
      <c r="O104" s="29"/>
      <c r="P104" s="29"/>
      <c r="Q104" s="1"/>
      <c r="R104" s="1"/>
      <c r="S104" s="1"/>
      <c r="T104" s="1"/>
      <c r="U104" s="1"/>
      <c r="V104" s="1"/>
      <c r="W104" s="26"/>
      <c r="X104" s="1"/>
      <c r="Y104" s="1"/>
      <c r="Z104" s="1"/>
      <c r="AA104" s="1"/>
      <c r="AB104" s="1"/>
      <c r="AC104" s="1"/>
      <c r="AD104" s="1"/>
      <c r="AE104" s="1"/>
    </row>
    <row r="105" spans="7:31" s="4" customFormat="1" ht="25.5" customHeight="1">
      <c r="G105" s="31"/>
      <c r="H105" s="31"/>
      <c r="I105" s="29"/>
      <c r="J105" s="29"/>
      <c r="K105" s="29"/>
      <c r="L105" s="29"/>
      <c r="M105" s="29"/>
      <c r="N105" s="29"/>
      <c r="O105" s="29"/>
      <c r="P105" s="29"/>
      <c r="Q105" s="1"/>
      <c r="R105" s="1"/>
      <c r="S105" s="1"/>
      <c r="T105" s="1"/>
      <c r="U105" s="1"/>
      <c r="V105" s="1"/>
      <c r="W105" s="26"/>
      <c r="X105" s="1"/>
      <c r="Y105" s="1"/>
      <c r="Z105" s="1"/>
      <c r="AA105" s="1"/>
      <c r="AB105" s="1"/>
      <c r="AC105" s="1"/>
      <c r="AD105" s="1"/>
      <c r="AE105" s="1"/>
    </row>
    <row r="106" spans="7:31" s="4" customFormat="1" ht="25.5" customHeight="1">
      <c r="G106" s="31"/>
      <c r="H106" s="31"/>
      <c r="I106" s="29"/>
      <c r="J106" s="29"/>
      <c r="K106" s="29"/>
      <c r="L106" s="30"/>
      <c r="M106" s="30"/>
      <c r="N106" s="30"/>
      <c r="O106" s="19"/>
      <c r="P106" s="19"/>
      <c r="Q106" s="1"/>
      <c r="R106" s="1"/>
      <c r="S106" s="1"/>
      <c r="T106" s="1"/>
      <c r="U106" s="1"/>
      <c r="V106" s="1"/>
      <c r="W106" s="26"/>
      <c r="X106" s="1"/>
      <c r="Y106" s="1"/>
      <c r="Z106" s="1"/>
      <c r="AA106" s="1"/>
      <c r="AB106" s="1"/>
      <c r="AC106" s="1"/>
      <c r="AD106" s="1"/>
      <c r="AE106" s="1"/>
    </row>
    <row r="107" spans="7:31" s="4" customFormat="1" ht="25.5" customHeight="1">
      <c r="G107" s="31"/>
      <c r="H107" s="31"/>
      <c r="I107" s="29"/>
      <c r="J107" s="29"/>
      <c r="K107" s="29"/>
      <c r="L107" s="30"/>
      <c r="M107" s="30"/>
      <c r="N107" s="30"/>
      <c r="O107" s="19"/>
      <c r="P107" s="19"/>
      <c r="Q107" s="1"/>
      <c r="R107" s="1"/>
      <c r="S107" s="1"/>
      <c r="T107" s="1"/>
      <c r="U107" s="1"/>
      <c r="V107" s="1"/>
      <c r="W107" s="26"/>
      <c r="X107" s="1"/>
      <c r="Y107" s="1"/>
      <c r="Z107" s="1"/>
      <c r="AA107" s="1"/>
      <c r="AB107" s="1"/>
      <c r="AC107" s="1"/>
      <c r="AD107" s="1"/>
      <c r="AE107" s="1"/>
    </row>
    <row r="108" spans="7:31" s="4" customFormat="1" ht="25.5" customHeight="1">
      <c r="G108" s="31"/>
      <c r="H108" s="31"/>
      <c r="I108" s="29"/>
      <c r="J108" s="29"/>
      <c r="K108" s="29"/>
      <c r="L108" s="30"/>
      <c r="M108" s="30"/>
      <c r="N108" s="30"/>
      <c r="O108" s="19"/>
      <c r="P108" s="19"/>
      <c r="Q108" s="1"/>
      <c r="R108" s="1"/>
      <c r="S108" s="1"/>
      <c r="T108" s="1"/>
      <c r="U108" s="1"/>
      <c r="V108" s="1"/>
      <c r="W108" s="26"/>
      <c r="X108" s="1"/>
      <c r="Y108" s="1"/>
      <c r="Z108" s="1"/>
      <c r="AA108" s="1"/>
      <c r="AB108" s="1"/>
      <c r="AC108" s="1"/>
      <c r="AD108" s="1"/>
      <c r="AE108" s="1"/>
    </row>
    <row r="109" spans="7:31" s="4" customFormat="1" ht="25.5" customHeight="1">
      <c r="G109" s="31"/>
      <c r="H109" s="31"/>
      <c r="I109" s="29"/>
      <c r="J109" s="29"/>
      <c r="K109" s="29"/>
      <c r="L109" s="30"/>
      <c r="M109" s="30"/>
      <c r="N109" s="30"/>
      <c r="O109" s="19"/>
      <c r="P109" s="19"/>
      <c r="Q109" s="1"/>
      <c r="R109" s="1"/>
      <c r="S109" s="1"/>
      <c r="T109" s="1"/>
      <c r="U109" s="1"/>
      <c r="V109" s="1"/>
      <c r="W109" s="26"/>
      <c r="X109" s="1"/>
      <c r="Y109" s="1"/>
      <c r="Z109" s="1"/>
      <c r="AA109" s="1"/>
      <c r="AB109" s="1"/>
      <c r="AC109" s="1"/>
      <c r="AD109" s="1"/>
      <c r="AE109" s="1"/>
    </row>
    <row r="110" spans="1:31" s="4" customFormat="1" ht="25.5" customHeight="1">
      <c r="A110" s="426" t="s">
        <v>157</v>
      </c>
      <c r="B110" s="426"/>
      <c r="C110" s="426"/>
      <c r="D110" s="426"/>
      <c r="E110" s="426"/>
      <c r="F110" s="426"/>
      <c r="G110" s="426"/>
      <c r="H110" s="426"/>
      <c r="I110" s="426"/>
      <c r="J110" s="426"/>
      <c r="K110" s="426"/>
      <c r="L110" s="426"/>
      <c r="M110" s="426"/>
      <c r="N110" s="426"/>
      <c r="O110" s="426"/>
      <c r="P110" s="426"/>
      <c r="Q110" s="426"/>
      <c r="R110" s="1"/>
      <c r="S110" s="1"/>
      <c r="T110" s="1"/>
      <c r="U110" s="1"/>
      <c r="V110" s="1"/>
      <c r="W110" s="26"/>
      <c r="X110" s="1"/>
      <c r="Y110" s="1"/>
      <c r="Z110" s="1"/>
      <c r="AA110" s="1"/>
      <c r="AB110" s="1"/>
      <c r="AC110" s="1"/>
      <c r="AD110" s="1"/>
      <c r="AE110" s="1"/>
    </row>
    <row r="111" spans="1:31" s="4" customFormat="1" ht="25.5" customHeight="1">
      <c r="A111" s="433" t="s">
        <v>58</v>
      </c>
      <c r="B111" s="433"/>
      <c r="C111" s="433"/>
      <c r="D111" s="433"/>
      <c r="E111" s="433"/>
      <c r="F111" s="433"/>
      <c r="G111" s="433"/>
      <c r="H111" s="433"/>
      <c r="I111" s="433"/>
      <c r="J111" s="433"/>
      <c r="K111" s="433"/>
      <c r="L111" s="433"/>
      <c r="M111" s="433"/>
      <c r="N111" s="433"/>
      <c r="O111" s="433"/>
      <c r="P111" s="433"/>
      <c r="Q111" s="433"/>
      <c r="R111" s="1"/>
      <c r="S111" s="1"/>
      <c r="T111" s="1"/>
      <c r="U111" s="1"/>
      <c r="V111" s="1"/>
      <c r="W111" s="26"/>
      <c r="X111" s="1"/>
      <c r="Y111" s="1"/>
      <c r="Z111" s="1"/>
      <c r="AA111" s="1"/>
      <c r="AB111" s="1"/>
      <c r="AC111" s="1"/>
      <c r="AD111" s="1"/>
      <c r="AE111" s="1"/>
    </row>
    <row r="112" spans="1:31" s="4" customFormat="1" ht="25.5" customHeight="1">
      <c r="A112" s="392" t="s">
        <v>59</v>
      </c>
      <c r="B112" s="392"/>
      <c r="C112" s="392"/>
      <c r="D112" s="392"/>
      <c r="E112" s="392"/>
      <c r="F112" s="392"/>
      <c r="G112" s="392"/>
      <c r="H112" s="392"/>
      <c r="I112" s="392"/>
      <c r="J112" s="392"/>
      <c r="K112" s="392"/>
      <c r="L112" s="392"/>
      <c r="M112" s="392"/>
      <c r="N112" s="392"/>
      <c r="O112" s="392"/>
      <c r="P112" s="392"/>
      <c r="Q112" s="392"/>
      <c r="R112" s="1"/>
      <c r="S112" s="1"/>
      <c r="T112" s="1"/>
      <c r="U112" s="1"/>
      <c r="V112" s="1"/>
      <c r="W112" s="26"/>
      <c r="X112" s="1"/>
      <c r="Y112" s="1"/>
      <c r="Z112" s="1"/>
      <c r="AA112" s="1"/>
      <c r="AB112" s="1"/>
      <c r="AC112" s="1"/>
      <c r="AD112" s="1"/>
      <c r="AE112" s="1"/>
    </row>
    <row r="113" spans="1:17" s="4" customFormat="1" ht="20.25" customHeight="1">
      <c r="A113" s="389" t="s">
        <v>174</v>
      </c>
      <c r="B113" s="389"/>
      <c r="C113" s="389"/>
      <c r="D113" s="389"/>
      <c r="E113" s="389"/>
      <c r="F113" s="389"/>
      <c r="G113" s="389"/>
      <c r="H113" s="389"/>
      <c r="I113" s="389"/>
      <c r="J113" s="389"/>
      <c r="K113" s="389"/>
      <c r="L113" s="389"/>
      <c r="M113" s="389"/>
      <c r="N113" s="389"/>
      <c r="O113" s="389"/>
      <c r="P113" s="389"/>
      <c r="Q113" s="389"/>
    </row>
    <row r="114" spans="3:17" s="36" customFormat="1" ht="18" customHeight="1" thickBot="1">
      <c r="C114" s="34"/>
      <c r="D114" s="34"/>
      <c r="E114" s="34"/>
      <c r="F114" s="34"/>
      <c r="G114" s="34"/>
      <c r="H114" s="34"/>
      <c r="I114" s="34"/>
      <c r="J114" s="34"/>
      <c r="K114" s="34"/>
      <c r="L114" s="37"/>
      <c r="M114" s="38"/>
      <c r="Q114" s="4"/>
    </row>
    <row r="115" spans="2:17" s="36" customFormat="1" ht="42.75" customHeight="1" thickBot="1">
      <c r="B115" s="399" t="s">
        <v>19</v>
      </c>
      <c r="C115" s="400"/>
      <c r="D115" s="338" t="s">
        <v>7</v>
      </c>
      <c r="E115" s="110" t="s">
        <v>8</v>
      </c>
      <c r="F115" s="110" t="s">
        <v>4</v>
      </c>
      <c r="G115" s="110" t="s">
        <v>20</v>
      </c>
      <c r="H115" s="110" t="s">
        <v>9</v>
      </c>
      <c r="I115" s="110" t="s">
        <v>10</v>
      </c>
      <c r="J115" s="110" t="s">
        <v>24</v>
      </c>
      <c r="K115" s="110" t="s">
        <v>27</v>
      </c>
      <c r="L115" s="353" t="s">
        <v>88</v>
      </c>
      <c r="M115" s="357" t="s">
        <v>175</v>
      </c>
      <c r="N115" s="337" t="s">
        <v>176</v>
      </c>
      <c r="Q115" s="35"/>
    </row>
    <row r="116" spans="2:14" s="4" customFormat="1" ht="36" customHeight="1">
      <c r="B116" s="401" t="s">
        <v>86</v>
      </c>
      <c r="C116" s="402"/>
      <c r="D116" s="339">
        <v>39.148</v>
      </c>
      <c r="E116" s="272">
        <v>14.009</v>
      </c>
      <c r="F116" s="272">
        <v>0.246</v>
      </c>
      <c r="G116" s="272">
        <v>2.144</v>
      </c>
      <c r="H116" s="272">
        <v>3.9</v>
      </c>
      <c r="I116" s="272">
        <v>0.583</v>
      </c>
      <c r="J116" s="272">
        <v>0</v>
      </c>
      <c r="K116" s="272">
        <v>5.874</v>
      </c>
      <c r="L116" s="354">
        <v>2.879</v>
      </c>
      <c r="M116" s="358">
        <f>SUM(D116:L116)</f>
        <v>68.783</v>
      </c>
      <c r="N116" s="273">
        <v>41.018</v>
      </c>
    </row>
    <row r="117" spans="2:14" s="4" customFormat="1" ht="25.5" customHeight="1">
      <c r="B117" s="390" t="s">
        <v>83</v>
      </c>
      <c r="C117" s="393"/>
      <c r="D117" s="340">
        <v>26.476</v>
      </c>
      <c r="E117" s="274">
        <v>7.354</v>
      </c>
      <c r="F117" s="274">
        <v>-0.203</v>
      </c>
      <c r="G117" s="274">
        <v>1.501</v>
      </c>
      <c r="H117" s="274">
        <v>2.818</v>
      </c>
      <c r="I117" s="274">
        <v>0.529</v>
      </c>
      <c r="J117" s="274">
        <v>3.109</v>
      </c>
      <c r="K117" s="274">
        <v>4.88</v>
      </c>
      <c r="L117" s="355">
        <v>1.032</v>
      </c>
      <c r="M117" s="104">
        <v>47.495</v>
      </c>
      <c r="N117" s="275">
        <v>28.075</v>
      </c>
    </row>
    <row r="118" spans="2:14" s="4" customFormat="1" ht="25.5" customHeight="1">
      <c r="B118" s="390" t="s">
        <v>87</v>
      </c>
      <c r="C118" s="393"/>
      <c r="D118" s="340">
        <v>22.113899939999996</v>
      </c>
      <c r="E118" s="274">
        <v>10.466128370000002</v>
      </c>
      <c r="F118" s="274">
        <v>0.01643707000000001</v>
      </c>
      <c r="G118" s="274">
        <v>0.9505667099999999</v>
      </c>
      <c r="H118" s="274">
        <v>2.48825</v>
      </c>
      <c r="I118" s="274">
        <v>0.2625</v>
      </c>
      <c r="J118" s="274">
        <v>0</v>
      </c>
      <c r="K118" s="274">
        <v>0</v>
      </c>
      <c r="L118" s="355">
        <v>0.835</v>
      </c>
      <c r="M118" s="104">
        <v>37.13278209</v>
      </c>
      <c r="N118" s="275">
        <v>20.86271942222769</v>
      </c>
    </row>
    <row r="119" spans="2:14" s="4" customFormat="1" ht="25.5" customHeight="1" thickBot="1">
      <c r="B119" s="394" t="s">
        <v>85</v>
      </c>
      <c r="C119" s="395"/>
      <c r="D119" s="340">
        <v>0</v>
      </c>
      <c r="E119" s="274">
        <v>0</v>
      </c>
      <c r="F119" s="274">
        <v>0</v>
      </c>
      <c r="G119" s="274">
        <v>0</v>
      </c>
      <c r="H119" s="274">
        <v>0</v>
      </c>
      <c r="I119" s="274">
        <v>0</v>
      </c>
      <c r="J119" s="274">
        <v>0</v>
      </c>
      <c r="K119" s="274">
        <v>0</v>
      </c>
      <c r="L119" s="355">
        <v>0</v>
      </c>
      <c r="M119" s="359">
        <v>0</v>
      </c>
      <c r="N119" s="276">
        <v>0</v>
      </c>
    </row>
    <row r="120" spans="2:14" s="4" customFormat="1" ht="25.5" customHeight="1" thickBot="1">
      <c r="B120" s="387" t="s">
        <v>6</v>
      </c>
      <c r="C120" s="429"/>
      <c r="D120" s="341">
        <f>SUM(D116:D119)</f>
        <v>87.73789993999999</v>
      </c>
      <c r="E120" s="277">
        <f aca="true" t="shared" si="2" ref="E120:M120">SUM(E116:E119)</f>
        <v>31.82912837</v>
      </c>
      <c r="F120" s="277">
        <f t="shared" si="2"/>
        <v>0.059437069999999995</v>
      </c>
      <c r="G120" s="277">
        <f t="shared" si="2"/>
        <v>4.59556671</v>
      </c>
      <c r="H120" s="277">
        <f t="shared" si="2"/>
        <v>9.20625</v>
      </c>
      <c r="I120" s="277">
        <f t="shared" si="2"/>
        <v>1.3745</v>
      </c>
      <c r="J120" s="277">
        <f t="shared" si="2"/>
        <v>3.109</v>
      </c>
      <c r="K120" s="277">
        <f t="shared" si="2"/>
        <v>10.754</v>
      </c>
      <c r="L120" s="356">
        <f>SUM(L116:L119)</f>
        <v>4.746</v>
      </c>
      <c r="M120" s="360">
        <f t="shared" si="2"/>
        <v>153.41078209</v>
      </c>
      <c r="N120" s="327">
        <f>SUM(N116:N119)</f>
        <v>89.9557194222277</v>
      </c>
    </row>
    <row r="121" s="4" customFormat="1" ht="23.25" customHeight="1"/>
    <row r="122" spans="1:16" s="4" customFormat="1" ht="15.75">
      <c r="A122" s="40"/>
      <c r="B122" s="9"/>
      <c r="C122" s="9"/>
      <c r="D122" s="9"/>
      <c r="E122" s="9"/>
      <c r="P122" s="42"/>
    </row>
    <row r="123" spans="1:17" s="4" customFormat="1" ht="29.25" customHeight="1">
      <c r="A123" s="69"/>
      <c r="B123" s="69"/>
      <c r="C123" s="367" t="s">
        <v>60</v>
      </c>
      <c r="D123" s="367"/>
      <c r="E123" s="367"/>
      <c r="F123" s="367"/>
      <c r="G123" s="367"/>
      <c r="H123" s="69"/>
      <c r="K123" s="367" t="s">
        <v>61</v>
      </c>
      <c r="L123" s="367"/>
      <c r="M123" s="367"/>
      <c r="N123" s="367"/>
      <c r="O123" s="367"/>
      <c r="Q123" s="44"/>
    </row>
    <row r="124" spans="1:15" s="4" customFormat="1" ht="21" customHeight="1" thickBot="1">
      <c r="A124" s="70"/>
      <c r="B124" s="70"/>
      <c r="C124" s="380" t="s">
        <v>108</v>
      </c>
      <c r="D124" s="380"/>
      <c r="E124" s="380"/>
      <c r="F124" s="380"/>
      <c r="G124" s="380"/>
      <c r="H124" s="30"/>
      <c r="K124" s="380" t="s">
        <v>108</v>
      </c>
      <c r="L124" s="380"/>
      <c r="M124" s="380"/>
      <c r="N124" s="380"/>
      <c r="O124" s="380"/>
    </row>
    <row r="125" spans="4:17" s="4" customFormat="1" ht="30" customHeight="1" thickBot="1">
      <c r="D125" s="335" t="s">
        <v>19</v>
      </c>
      <c r="E125" s="336"/>
      <c r="F125" s="79" t="s">
        <v>11</v>
      </c>
      <c r="H125" s="44"/>
      <c r="L125" s="368" t="s">
        <v>19</v>
      </c>
      <c r="M125" s="369"/>
      <c r="N125" s="74" t="s">
        <v>12</v>
      </c>
      <c r="Q125" s="44"/>
    </row>
    <row r="126" spans="4:14" s="4" customFormat="1" ht="30" customHeight="1">
      <c r="D126" s="390" t="s">
        <v>82</v>
      </c>
      <c r="E126" s="391"/>
      <c r="F126" s="106">
        <v>15.477</v>
      </c>
      <c r="H126" s="44"/>
      <c r="L126" s="370" t="s">
        <v>82</v>
      </c>
      <c r="M126" s="371"/>
      <c r="N126" s="278">
        <v>8.65</v>
      </c>
    </row>
    <row r="127" spans="4:14" s="4" customFormat="1" ht="30" customHeight="1">
      <c r="D127" s="390" t="s">
        <v>83</v>
      </c>
      <c r="E127" s="391"/>
      <c r="F127" s="106">
        <v>-17.24</v>
      </c>
      <c r="H127" s="44"/>
      <c r="L127" s="372" t="s">
        <v>83</v>
      </c>
      <c r="M127" s="373"/>
      <c r="N127" s="279">
        <v>4.839</v>
      </c>
    </row>
    <row r="128" spans="4:14" s="4" customFormat="1" ht="30" customHeight="1">
      <c r="D128" s="390" t="s">
        <v>84</v>
      </c>
      <c r="E128" s="391"/>
      <c r="F128" s="106">
        <v>3.0413341331115373</v>
      </c>
      <c r="H128" s="30"/>
      <c r="L128" s="372" t="s">
        <v>84</v>
      </c>
      <c r="M128" s="373"/>
      <c r="N128" s="279">
        <v>8.975932843999999</v>
      </c>
    </row>
    <row r="129" spans="4:14" s="4" customFormat="1" ht="30" customHeight="1" thickBot="1">
      <c r="D129" s="430" t="s">
        <v>85</v>
      </c>
      <c r="E129" s="431"/>
      <c r="F129" s="106">
        <v>0</v>
      </c>
      <c r="H129" s="30"/>
      <c r="L129" s="376" t="s">
        <v>85</v>
      </c>
      <c r="M129" s="377"/>
      <c r="N129" s="279">
        <v>0</v>
      </c>
    </row>
    <row r="130" spans="4:14" s="4" customFormat="1" ht="30" customHeight="1" thickBot="1">
      <c r="D130" s="387" t="s">
        <v>6</v>
      </c>
      <c r="E130" s="388"/>
      <c r="F130" s="108">
        <f>SUM(F126:F129)</f>
        <v>1.2783341331115392</v>
      </c>
      <c r="H130" s="44"/>
      <c r="I130" s="349"/>
      <c r="L130" s="378" t="s">
        <v>6</v>
      </c>
      <c r="M130" s="379"/>
      <c r="N130" s="108">
        <f>SUM(N126:N129)</f>
        <v>22.464932844</v>
      </c>
    </row>
    <row r="131" spans="1:15" s="4" customFormat="1" ht="15.75">
      <c r="A131" s="40"/>
      <c r="B131" s="9"/>
      <c r="H131" s="43"/>
      <c r="K131" s="9"/>
      <c r="L131" s="9"/>
      <c r="M131" s="9"/>
      <c r="N131" s="43"/>
      <c r="O131" s="43"/>
    </row>
    <row r="132" spans="1:14" s="4" customFormat="1" ht="20.25" customHeight="1">
      <c r="A132" s="39"/>
      <c r="B132" s="39"/>
      <c r="H132" s="46"/>
      <c r="I132" s="46"/>
      <c r="J132" s="39"/>
      <c r="K132" s="39"/>
      <c r="L132" s="39"/>
      <c r="M132" s="39"/>
      <c r="N132" s="39"/>
    </row>
    <row r="133" spans="1:31" s="4" customFormat="1" ht="33.75" customHeight="1">
      <c r="A133" s="398" t="s">
        <v>171</v>
      </c>
      <c r="B133" s="398"/>
      <c r="C133" s="398"/>
      <c r="D133" s="398"/>
      <c r="E133" s="398"/>
      <c r="F133" s="398"/>
      <c r="G133" s="398"/>
      <c r="H133" s="398"/>
      <c r="I133" s="398"/>
      <c r="J133" s="398"/>
      <c r="K133" s="398"/>
      <c r="L133" s="398"/>
      <c r="M133" s="398"/>
      <c r="N133" s="398"/>
      <c r="O133" s="398"/>
      <c r="P133" s="398"/>
      <c r="Q133" s="398"/>
      <c r="R133" s="1"/>
      <c r="S133" s="1"/>
      <c r="T133" s="1"/>
      <c r="U133" s="1"/>
      <c r="V133" s="1"/>
      <c r="W133" s="26"/>
      <c r="X133" s="1"/>
      <c r="Y133" s="1"/>
      <c r="Z133" s="1"/>
      <c r="AA133" s="1"/>
      <c r="AB133" s="1"/>
      <c r="AC133" s="1"/>
      <c r="AD133" s="1"/>
      <c r="AE133" s="1"/>
    </row>
    <row r="134" spans="1:17" s="4" customFormat="1" ht="24.75" customHeight="1" thickBot="1">
      <c r="A134" s="343"/>
      <c r="B134" s="343"/>
      <c r="C134" s="343"/>
      <c r="D134" s="343"/>
      <c r="E134" s="343"/>
      <c r="F134" s="343"/>
      <c r="G134" s="396" t="s">
        <v>108</v>
      </c>
      <c r="H134" s="396"/>
      <c r="I134" s="396"/>
      <c r="J134" s="396"/>
      <c r="K134" s="343"/>
      <c r="L134" s="343"/>
      <c r="M134" s="343"/>
      <c r="N134" s="343"/>
      <c r="O134" s="343"/>
      <c r="P134" s="343"/>
      <c r="Q134" s="343"/>
    </row>
    <row r="135" spans="1:10" s="4" customFormat="1" ht="24.75" customHeight="1" thickBot="1">
      <c r="A135" s="45"/>
      <c r="B135" s="45"/>
      <c r="G135" s="368" t="s">
        <v>19</v>
      </c>
      <c r="H135" s="369"/>
      <c r="I135" s="374" t="s">
        <v>12</v>
      </c>
      <c r="J135" s="375"/>
    </row>
    <row r="136" spans="1:10" s="4" customFormat="1" ht="30" customHeight="1">
      <c r="A136" s="45"/>
      <c r="B136" s="45"/>
      <c r="G136" s="370" t="s">
        <v>82</v>
      </c>
      <c r="H136" s="371"/>
      <c r="I136" s="385">
        <v>75.243</v>
      </c>
      <c r="J136" s="386"/>
    </row>
    <row r="137" spans="1:14" s="4" customFormat="1" ht="30" customHeight="1">
      <c r="A137" s="45"/>
      <c r="B137" s="45"/>
      <c r="G137" s="372" t="s">
        <v>83</v>
      </c>
      <c r="H137" s="373"/>
      <c r="I137" s="381">
        <v>63.441</v>
      </c>
      <c r="J137" s="382"/>
      <c r="N137" s="5"/>
    </row>
    <row r="138" spans="1:14" s="4" customFormat="1" ht="30" customHeight="1">
      <c r="A138" s="45"/>
      <c r="B138" s="45"/>
      <c r="G138" s="372" t="s">
        <v>84</v>
      </c>
      <c r="H138" s="373"/>
      <c r="I138" s="350"/>
      <c r="J138" s="351">
        <v>82.41566811937935</v>
      </c>
      <c r="N138" s="11"/>
    </row>
    <row r="139" spans="1:14" s="4" customFormat="1" ht="30" customHeight="1" thickBot="1">
      <c r="A139" s="49"/>
      <c r="B139" s="49"/>
      <c r="C139" s="30"/>
      <c r="D139" s="9"/>
      <c r="E139" s="9"/>
      <c r="F139" s="49"/>
      <c r="G139" s="376" t="s">
        <v>85</v>
      </c>
      <c r="H139" s="377"/>
      <c r="I139" s="381">
        <v>0</v>
      </c>
      <c r="J139" s="382"/>
      <c r="M139" s="39"/>
      <c r="N139" s="5"/>
    </row>
    <row r="140" spans="3:14" ht="30" customHeight="1" thickBot="1">
      <c r="C140" s="1"/>
      <c r="D140" s="1"/>
      <c r="E140" s="1"/>
      <c r="G140" s="378" t="s">
        <v>6</v>
      </c>
      <c r="H140" s="379"/>
      <c r="I140" s="383">
        <f>SUM(I136:J139)</f>
        <v>221.09966811937934</v>
      </c>
      <c r="J140" s="384"/>
      <c r="K140" s="4"/>
      <c r="L140" s="4"/>
      <c r="M140" s="11"/>
      <c r="N140" s="4"/>
    </row>
    <row r="141" spans="3:14" ht="12.75">
      <c r="C141" s="1"/>
      <c r="D141" s="1"/>
      <c r="E141" s="1"/>
      <c r="H141" s="51"/>
      <c r="I141" s="51"/>
      <c r="J141" s="4"/>
      <c r="K141" s="4"/>
      <c r="L141" s="4"/>
      <c r="M141" s="4"/>
      <c r="N141" s="4"/>
    </row>
    <row r="142" spans="3:14" ht="24.75" customHeight="1">
      <c r="C142" s="1"/>
      <c r="D142" s="1"/>
      <c r="E142" s="1"/>
      <c r="H142" s="51"/>
      <c r="I142" s="51"/>
      <c r="J142" s="4"/>
      <c r="K142" s="4"/>
      <c r="L142" s="4"/>
      <c r="M142" s="4"/>
      <c r="N142" s="4"/>
    </row>
    <row r="143" spans="3:9" ht="24.75" customHeight="1">
      <c r="C143" s="1"/>
      <c r="D143" s="1"/>
      <c r="E143" s="1"/>
      <c r="H143" s="51"/>
      <c r="I143" s="51"/>
    </row>
    <row r="144" spans="3:5" ht="24.75" customHeight="1">
      <c r="C144" s="1"/>
      <c r="D144" s="1"/>
      <c r="E144" s="1"/>
    </row>
    <row r="145" spans="3:5" ht="24.75" customHeight="1">
      <c r="C145" s="1"/>
      <c r="D145" s="1"/>
      <c r="E145" s="1"/>
    </row>
    <row r="146" spans="3:5" ht="24.75" customHeight="1">
      <c r="C146" s="1"/>
      <c r="D146" s="1"/>
      <c r="E146" s="1"/>
    </row>
    <row r="147" spans="3:5" ht="24.75" customHeight="1">
      <c r="C147" s="1"/>
      <c r="D147" s="1"/>
      <c r="E147" s="1"/>
    </row>
  </sheetData>
  <sheetProtection/>
  <mergeCells count="122">
    <mergeCell ref="B120:C120"/>
    <mergeCell ref="D127:E127"/>
    <mergeCell ref="D129:E129"/>
    <mergeCell ref="D128:E128"/>
    <mergeCell ref="I23:K23"/>
    <mergeCell ref="A111:Q111"/>
    <mergeCell ref="A30:A33"/>
    <mergeCell ref="A40:Q40"/>
    <mergeCell ref="A41:Q41"/>
    <mergeCell ref="E43:F43"/>
    <mergeCell ref="A110:Q110"/>
    <mergeCell ref="A25:A27"/>
    <mergeCell ref="A28:A29"/>
    <mergeCell ref="F23:H23"/>
    <mergeCell ref="A1:Q1"/>
    <mergeCell ref="A2:Q2"/>
    <mergeCell ref="A4:Q4"/>
    <mergeCell ref="A6:A7"/>
    <mergeCell ref="B6:B7"/>
    <mergeCell ref="C6:E6"/>
    <mergeCell ref="F6:H6"/>
    <mergeCell ref="I6:K6"/>
    <mergeCell ref="L6:N6"/>
    <mergeCell ref="O6:Q6"/>
    <mergeCell ref="A8:A10"/>
    <mergeCell ref="A11:A12"/>
    <mergeCell ref="A13:A16"/>
    <mergeCell ref="A21:Q21"/>
    <mergeCell ref="A19:B19"/>
    <mergeCell ref="L23:N23"/>
    <mergeCell ref="O23:Q23"/>
    <mergeCell ref="A23:A24"/>
    <mergeCell ref="B23:B24"/>
    <mergeCell ref="C23:E23"/>
    <mergeCell ref="E44:F44"/>
    <mergeCell ref="E45:F45"/>
    <mergeCell ref="A36:B36"/>
    <mergeCell ref="E46:F46"/>
    <mergeCell ref="E47:F47"/>
    <mergeCell ref="E48:F48"/>
    <mergeCell ref="A50:Q50"/>
    <mergeCell ref="A51:F51"/>
    <mergeCell ref="I51:O51"/>
    <mergeCell ref="I52:J52"/>
    <mergeCell ref="I53:J53"/>
    <mergeCell ref="I54:J54"/>
    <mergeCell ref="I55:J55"/>
    <mergeCell ref="I56:J56"/>
    <mergeCell ref="I57:J57"/>
    <mergeCell ref="E59:K59"/>
    <mergeCell ref="E60:F60"/>
    <mergeCell ref="E61:F61"/>
    <mergeCell ref="E62:F62"/>
    <mergeCell ref="E63:F63"/>
    <mergeCell ref="E64:F64"/>
    <mergeCell ref="E65:F65"/>
    <mergeCell ref="A67:Q67"/>
    <mergeCell ref="A68:F68"/>
    <mergeCell ref="I68:O68"/>
    <mergeCell ref="I69:J69"/>
    <mergeCell ref="I70:J70"/>
    <mergeCell ref="I71:J71"/>
    <mergeCell ref="I72:J72"/>
    <mergeCell ref="I73:J73"/>
    <mergeCell ref="I74:J74"/>
    <mergeCell ref="A76:Q76"/>
    <mergeCell ref="A78:Q78"/>
    <mergeCell ref="E80:F80"/>
    <mergeCell ref="E81:F81"/>
    <mergeCell ref="E82:F82"/>
    <mergeCell ref="E83:F83"/>
    <mergeCell ref="E84:F84"/>
    <mergeCell ref="E85:F85"/>
    <mergeCell ref="A87:Q87"/>
    <mergeCell ref="A88:F88"/>
    <mergeCell ref="I88:O88"/>
    <mergeCell ref="I89:J89"/>
    <mergeCell ref="I90:J90"/>
    <mergeCell ref="I91:J91"/>
    <mergeCell ref="I92:J92"/>
    <mergeCell ref="I93:J93"/>
    <mergeCell ref="I94:J94"/>
    <mergeCell ref="A97:Q97"/>
    <mergeCell ref="G134:J134"/>
    <mergeCell ref="E98:K98"/>
    <mergeCell ref="E99:F99"/>
    <mergeCell ref="E100:F100"/>
    <mergeCell ref="E101:F101"/>
    <mergeCell ref="E102:F102"/>
    <mergeCell ref="E103:F103"/>
    <mergeCell ref="A133:Q133"/>
    <mergeCell ref="B115:C115"/>
    <mergeCell ref="B116:C116"/>
    <mergeCell ref="E104:F104"/>
    <mergeCell ref="A113:Q113"/>
    <mergeCell ref="D126:E126"/>
    <mergeCell ref="D130:E130"/>
    <mergeCell ref="C123:G123"/>
    <mergeCell ref="C124:G124"/>
    <mergeCell ref="A112:Q112"/>
    <mergeCell ref="B117:C117"/>
    <mergeCell ref="B118:C118"/>
    <mergeCell ref="B119:C119"/>
    <mergeCell ref="G139:H139"/>
    <mergeCell ref="I139:J139"/>
    <mergeCell ref="G140:H140"/>
    <mergeCell ref="I140:J140"/>
    <mergeCell ref="G138:H138"/>
    <mergeCell ref="G136:H136"/>
    <mergeCell ref="I136:J136"/>
    <mergeCell ref="G137:H137"/>
    <mergeCell ref="I137:J137"/>
    <mergeCell ref="K123:O123"/>
    <mergeCell ref="L125:M125"/>
    <mergeCell ref="L126:M126"/>
    <mergeCell ref="L127:M127"/>
    <mergeCell ref="G135:H135"/>
    <mergeCell ref="I135:J135"/>
    <mergeCell ref="L128:M128"/>
    <mergeCell ref="L129:M129"/>
    <mergeCell ref="L130:M130"/>
    <mergeCell ref="K124:O12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1" r:id="rId1"/>
  <headerFooter>
    <oddHeader>&amp;L&amp;"Rockwell,Normal"&amp;8SNH/DFI/DPR/DCO</oddHeader>
    <oddFooter>&amp;R&amp;"Rockwell,Normal"&amp;8&amp;P</oddFooter>
  </headerFooter>
  <rowBreaks count="2" manualBreakCount="2">
    <brk id="39" max="16" man="1"/>
    <brk id="75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E162"/>
  <sheetViews>
    <sheetView view="pageBreakPreview" zoomScaleSheetLayoutView="100" workbookViewId="0" topLeftCell="A136">
      <selection activeCell="G149" sqref="G149:H149"/>
    </sheetView>
  </sheetViews>
  <sheetFormatPr defaultColWidth="11.421875" defaultRowHeight="12.75"/>
  <cols>
    <col min="1" max="1" width="18.140625" style="1" customWidth="1"/>
    <col min="2" max="2" width="17.28125" style="50" customWidth="1"/>
    <col min="3" max="3" width="16.00390625" style="50" customWidth="1"/>
    <col min="4" max="4" width="12.421875" style="50" customWidth="1"/>
    <col min="5" max="5" width="12.28125" style="50" customWidth="1"/>
    <col min="6" max="6" width="13.7109375" style="1" customWidth="1"/>
    <col min="7" max="7" width="14.28125" style="1" customWidth="1"/>
    <col min="8" max="8" width="15.140625" style="1" customWidth="1"/>
    <col min="9" max="10" width="13.8515625" style="1" customWidth="1"/>
    <col min="11" max="11" width="15.28125" style="1" customWidth="1"/>
    <col min="12" max="12" width="15.00390625" style="1" customWidth="1"/>
    <col min="13" max="13" width="11.421875" style="1" customWidth="1"/>
    <col min="14" max="14" width="11.57421875" style="1" customWidth="1"/>
    <col min="15" max="15" width="12.28125" style="1" customWidth="1"/>
    <col min="16" max="16" width="12.7109375" style="1" customWidth="1"/>
    <col min="17" max="17" width="12.140625" style="1" customWidth="1"/>
    <col min="18" max="19" width="11.421875" style="1" customWidth="1"/>
    <col min="20" max="20" width="17.7109375" style="1" customWidth="1"/>
    <col min="21" max="16384" width="11.421875" style="1" customWidth="1"/>
  </cols>
  <sheetData>
    <row r="1" spans="1:17" ht="26.25">
      <c r="A1" s="455" t="s">
        <v>158</v>
      </c>
      <c r="B1" s="455"/>
      <c r="C1" s="455"/>
      <c r="D1" s="455"/>
      <c r="E1" s="455"/>
      <c r="F1" s="455"/>
      <c r="G1" s="455"/>
      <c r="H1" s="455"/>
      <c r="I1" s="455"/>
      <c r="J1" s="455"/>
      <c r="K1" s="455"/>
      <c r="L1" s="455"/>
      <c r="M1" s="455"/>
      <c r="N1" s="455"/>
      <c r="O1" s="455"/>
      <c r="P1" s="455"/>
      <c r="Q1" s="455"/>
    </row>
    <row r="2" spans="1:17" ht="20.25">
      <c r="A2" s="470" t="s">
        <v>191</v>
      </c>
      <c r="B2" s="470"/>
      <c r="C2" s="470"/>
      <c r="D2" s="470"/>
      <c r="E2" s="470"/>
      <c r="F2" s="470"/>
      <c r="G2" s="470"/>
      <c r="H2" s="470"/>
      <c r="I2" s="470"/>
      <c r="J2" s="470"/>
      <c r="K2" s="470"/>
      <c r="L2" s="470"/>
      <c r="M2" s="470"/>
      <c r="N2" s="470"/>
      <c r="O2" s="470"/>
      <c r="P2" s="470"/>
      <c r="Q2" s="470"/>
    </row>
    <row r="3" spans="1:17" ht="16.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6.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20.25">
      <c r="A5" s="428" t="s">
        <v>53</v>
      </c>
      <c r="B5" s="428"/>
      <c r="C5" s="428"/>
      <c r="D5" s="428"/>
      <c r="E5" s="428"/>
      <c r="F5" s="428"/>
      <c r="G5" s="428"/>
      <c r="H5" s="428"/>
      <c r="I5" s="428"/>
      <c r="J5" s="428"/>
      <c r="K5" s="428"/>
      <c r="L5" s="428"/>
      <c r="M5" s="428"/>
      <c r="N5" s="428"/>
      <c r="O5" s="428"/>
      <c r="P5" s="428"/>
      <c r="Q5" s="428"/>
    </row>
    <row r="6" spans="1:17" ht="21" thickBot="1">
      <c r="A6" s="54"/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</row>
    <row r="7" spans="1:17" ht="24.75" customHeight="1">
      <c r="A7" s="417" t="s">
        <v>13</v>
      </c>
      <c r="B7" s="471" t="s">
        <v>1</v>
      </c>
      <c r="C7" s="467" t="s">
        <v>180</v>
      </c>
      <c r="D7" s="412"/>
      <c r="E7" s="468"/>
      <c r="F7" s="412" t="s">
        <v>181</v>
      </c>
      <c r="G7" s="412"/>
      <c r="H7" s="412"/>
      <c r="I7" s="461" t="s">
        <v>182</v>
      </c>
      <c r="J7" s="422"/>
      <c r="K7" s="432"/>
      <c r="L7" s="421" t="s">
        <v>183</v>
      </c>
      <c r="M7" s="412"/>
      <c r="N7" s="413"/>
      <c r="O7" s="412" t="s">
        <v>35</v>
      </c>
      <c r="P7" s="412"/>
      <c r="Q7" s="462"/>
    </row>
    <row r="8" spans="1:17" ht="44.25" customHeight="1" thickBot="1">
      <c r="A8" s="418"/>
      <c r="B8" s="472"/>
      <c r="C8" s="135" t="s">
        <v>109</v>
      </c>
      <c r="D8" s="81" t="s">
        <v>110</v>
      </c>
      <c r="E8" s="89" t="s">
        <v>136</v>
      </c>
      <c r="F8" s="85" t="s">
        <v>137</v>
      </c>
      <c r="G8" s="81" t="s">
        <v>138</v>
      </c>
      <c r="H8" s="82" t="s">
        <v>139</v>
      </c>
      <c r="I8" s="86" t="s">
        <v>137</v>
      </c>
      <c r="J8" s="81" t="s">
        <v>138</v>
      </c>
      <c r="K8" s="82" t="s">
        <v>139</v>
      </c>
      <c r="L8" s="86" t="s">
        <v>137</v>
      </c>
      <c r="M8" s="81" t="s">
        <v>138</v>
      </c>
      <c r="N8" s="82" t="s">
        <v>139</v>
      </c>
      <c r="O8" s="136" t="s">
        <v>137</v>
      </c>
      <c r="P8" s="81" t="s">
        <v>138</v>
      </c>
      <c r="Q8" s="87" t="s">
        <v>141</v>
      </c>
    </row>
    <row r="9" spans="1:17" s="4" customFormat="1" ht="21.75" customHeight="1">
      <c r="A9" s="423" t="s">
        <v>16</v>
      </c>
      <c r="B9" s="137" t="s">
        <v>2</v>
      </c>
      <c r="C9" s="280">
        <f>Français!C8</f>
        <v>2.216</v>
      </c>
      <c r="D9" s="281"/>
      <c r="E9" s="282"/>
      <c r="F9" s="283">
        <f>Français!F8</f>
        <v>2.158</v>
      </c>
      <c r="G9" s="146"/>
      <c r="H9" s="149"/>
      <c r="I9" s="150">
        <f>Français!I8</f>
        <v>2.1774514</v>
      </c>
      <c r="J9" s="281"/>
      <c r="K9" s="284"/>
      <c r="L9" s="150">
        <f>Français!L8</f>
        <v>0</v>
      </c>
      <c r="M9" s="281"/>
      <c r="N9" s="284"/>
      <c r="O9" s="285">
        <f>Français!O8</f>
        <v>6.5514514</v>
      </c>
      <c r="P9" s="281"/>
      <c r="Q9" s="286"/>
    </row>
    <row r="10" spans="1:17" s="4" customFormat="1" ht="21.75" customHeight="1">
      <c r="A10" s="423"/>
      <c r="B10" s="138" t="s">
        <v>21</v>
      </c>
      <c r="C10" s="280">
        <f>Français!C9</f>
        <v>0.062</v>
      </c>
      <c r="D10" s="287"/>
      <c r="E10" s="288"/>
      <c r="F10" s="283">
        <f>Français!F9</f>
        <v>0.172</v>
      </c>
      <c r="G10" s="158"/>
      <c r="H10" s="160"/>
      <c r="I10" s="161">
        <f>Français!I9</f>
        <v>0.1088513</v>
      </c>
      <c r="J10" s="287"/>
      <c r="K10" s="173"/>
      <c r="L10" s="161">
        <f>Français!L9</f>
        <v>0</v>
      </c>
      <c r="M10" s="287"/>
      <c r="N10" s="173"/>
      <c r="O10" s="285">
        <f>Français!O9</f>
        <v>0.34285129999999997</v>
      </c>
      <c r="P10" s="287"/>
      <c r="Q10" s="289"/>
    </row>
    <row r="11" spans="1:17" s="4" customFormat="1" ht="21.75" customHeight="1">
      <c r="A11" s="424"/>
      <c r="B11" s="138" t="s">
        <v>88</v>
      </c>
      <c r="C11" s="280">
        <f>Français!C10</f>
        <v>0.18</v>
      </c>
      <c r="D11" s="287"/>
      <c r="E11" s="288"/>
      <c r="F11" s="283">
        <f>Français!F10</f>
        <v>0.188</v>
      </c>
      <c r="G11" s="158"/>
      <c r="H11" s="160"/>
      <c r="I11" s="161">
        <f>Français!I10</f>
        <v>0.20151639999999998</v>
      </c>
      <c r="J11" s="287"/>
      <c r="K11" s="173"/>
      <c r="L11" s="161">
        <f>Français!L10</f>
        <v>0</v>
      </c>
      <c r="M11" s="287"/>
      <c r="N11" s="173"/>
      <c r="O11" s="285">
        <f>Français!O10</f>
        <v>0.5695163999999999</v>
      </c>
      <c r="P11" s="287"/>
      <c r="Q11" s="289"/>
    </row>
    <row r="12" spans="1:17" s="4" customFormat="1" ht="21.75" customHeight="1">
      <c r="A12" s="425" t="s">
        <v>17</v>
      </c>
      <c r="B12" s="138" t="s">
        <v>3</v>
      </c>
      <c r="C12" s="280">
        <f>Français!C11</f>
        <v>0.959</v>
      </c>
      <c r="D12" s="287"/>
      <c r="E12" s="288"/>
      <c r="F12" s="283">
        <f>Français!F11</f>
        <v>0.94</v>
      </c>
      <c r="G12" s="158"/>
      <c r="H12" s="160"/>
      <c r="I12" s="161">
        <f>Français!I11</f>
        <v>0.8844795</v>
      </c>
      <c r="J12" s="287"/>
      <c r="K12" s="173"/>
      <c r="L12" s="161">
        <f>Français!L11</f>
        <v>0</v>
      </c>
      <c r="M12" s="287"/>
      <c r="N12" s="173"/>
      <c r="O12" s="285">
        <f>Français!O11</f>
        <v>2.7834795</v>
      </c>
      <c r="P12" s="287"/>
      <c r="Q12" s="289"/>
    </row>
    <row r="13" spans="1:19" s="4" customFormat="1" ht="21.75" customHeight="1">
      <c r="A13" s="423"/>
      <c r="B13" s="138" t="s">
        <v>24</v>
      </c>
      <c r="C13" s="280">
        <f>Français!C12</f>
        <v>0.391</v>
      </c>
      <c r="D13" s="287"/>
      <c r="E13" s="288"/>
      <c r="F13" s="283">
        <f>Français!F12</f>
        <v>0.395</v>
      </c>
      <c r="G13" s="158"/>
      <c r="H13" s="160"/>
      <c r="I13" s="161">
        <f>Français!I12</f>
        <v>0.3129502</v>
      </c>
      <c r="J13" s="287"/>
      <c r="K13" s="173"/>
      <c r="L13" s="161">
        <f>Français!L12</f>
        <v>0</v>
      </c>
      <c r="M13" s="287"/>
      <c r="N13" s="173"/>
      <c r="O13" s="285">
        <f>Français!O12</f>
        <v>1.0989502</v>
      </c>
      <c r="P13" s="287"/>
      <c r="Q13" s="289"/>
      <c r="S13" s="5"/>
    </row>
    <row r="14" spans="1:18" s="4" customFormat="1" ht="21.75" customHeight="1">
      <c r="A14" s="409" t="s">
        <v>54</v>
      </c>
      <c r="B14" s="139" t="s">
        <v>4</v>
      </c>
      <c r="C14" s="280">
        <f>Français!C13</f>
        <v>0.057</v>
      </c>
      <c r="D14" s="287"/>
      <c r="E14" s="288"/>
      <c r="F14" s="283">
        <f>Français!F13</f>
        <v>0.051</v>
      </c>
      <c r="G14" s="158"/>
      <c r="H14" s="160"/>
      <c r="I14" s="161">
        <f>Français!I13</f>
        <v>0.045177</v>
      </c>
      <c r="J14" s="287"/>
      <c r="K14" s="173"/>
      <c r="L14" s="161">
        <f>Français!L13</f>
        <v>0</v>
      </c>
      <c r="M14" s="287"/>
      <c r="N14" s="173"/>
      <c r="O14" s="285">
        <f>Français!O13</f>
        <v>0.153177</v>
      </c>
      <c r="P14" s="287"/>
      <c r="Q14" s="289"/>
      <c r="R14" s="5"/>
    </row>
    <row r="15" spans="1:18" s="4" customFormat="1" ht="21.75" customHeight="1">
      <c r="A15" s="410"/>
      <c r="B15" s="139" t="s">
        <v>5</v>
      </c>
      <c r="C15" s="280">
        <f>Français!C14</f>
        <v>0.084</v>
      </c>
      <c r="D15" s="287"/>
      <c r="E15" s="288"/>
      <c r="F15" s="283">
        <f>Français!F14</f>
        <v>0.1</v>
      </c>
      <c r="G15" s="158"/>
      <c r="H15" s="160"/>
      <c r="I15" s="161">
        <f>Français!I14</f>
        <v>0.091194</v>
      </c>
      <c r="J15" s="287"/>
      <c r="K15" s="173"/>
      <c r="L15" s="161">
        <f>Français!L14</f>
        <v>0</v>
      </c>
      <c r="M15" s="287"/>
      <c r="N15" s="173"/>
      <c r="O15" s="285">
        <f>Français!O14</f>
        <v>0.275194</v>
      </c>
      <c r="P15" s="287"/>
      <c r="Q15" s="289"/>
      <c r="R15" s="5"/>
    </row>
    <row r="16" spans="1:18" s="4" customFormat="1" ht="21.75" customHeight="1">
      <c r="A16" s="410"/>
      <c r="B16" s="139" t="s">
        <v>27</v>
      </c>
      <c r="C16" s="280">
        <f>Français!C15</f>
        <v>0.035</v>
      </c>
      <c r="D16" s="287"/>
      <c r="E16" s="288"/>
      <c r="F16" s="283">
        <f>Français!F15</f>
        <v>0.068</v>
      </c>
      <c r="G16" s="158"/>
      <c r="H16" s="160"/>
      <c r="I16" s="161">
        <f>Français!I15</f>
        <v>0.0605092</v>
      </c>
      <c r="J16" s="287"/>
      <c r="K16" s="173"/>
      <c r="L16" s="161">
        <f>Français!L15</f>
        <v>0</v>
      </c>
      <c r="M16" s="287"/>
      <c r="N16" s="173"/>
      <c r="O16" s="285">
        <f>Français!O15</f>
        <v>0.16350920000000002</v>
      </c>
      <c r="P16" s="287"/>
      <c r="Q16" s="289"/>
      <c r="R16" s="5"/>
    </row>
    <row r="17" spans="1:18" s="4" customFormat="1" ht="27.75" customHeight="1">
      <c r="A17" s="411"/>
      <c r="B17" s="139" t="s">
        <v>75</v>
      </c>
      <c r="C17" s="280">
        <f>Français!C16</f>
        <v>0.078</v>
      </c>
      <c r="D17" s="168">
        <f>Français!D16</f>
        <v>4.842</v>
      </c>
      <c r="E17" s="290">
        <f>Français!E16</f>
        <v>1.51</v>
      </c>
      <c r="F17" s="283">
        <f>Français!F16</f>
        <v>0.074</v>
      </c>
      <c r="G17" s="168">
        <f>Français!G16</f>
        <v>4.597</v>
      </c>
      <c r="H17" s="170">
        <f>Français!H16</f>
        <v>1.604</v>
      </c>
      <c r="I17" s="239">
        <f>Français!I16</f>
        <v>0.0750974</v>
      </c>
      <c r="J17" s="168">
        <f>Français!J16</f>
        <v>4.6576</v>
      </c>
      <c r="K17" s="169">
        <f>Français!K16</f>
        <v>1.6297750000000002</v>
      </c>
      <c r="L17" s="297">
        <f>Français!L16</f>
        <v>0</v>
      </c>
      <c r="M17" s="168">
        <f>Français!M16</f>
        <v>0</v>
      </c>
      <c r="N17" s="169">
        <f>Français!N16</f>
        <v>0</v>
      </c>
      <c r="O17" s="285">
        <f>Français!O16</f>
        <v>0.2270974</v>
      </c>
      <c r="P17" s="168">
        <f>Français!P16</f>
        <v>14.0966</v>
      </c>
      <c r="Q17" s="301">
        <f>Français!Q16</f>
        <v>4.743775</v>
      </c>
      <c r="R17" s="5"/>
    </row>
    <row r="18" spans="1:17" s="4" customFormat="1" ht="27" customHeight="1">
      <c r="A18" s="78" t="s">
        <v>26</v>
      </c>
      <c r="B18" s="138" t="s">
        <v>18</v>
      </c>
      <c r="C18" s="280">
        <f>Français!C17</f>
        <v>0</v>
      </c>
      <c r="D18" s="168">
        <f>Français!D17</f>
        <v>0.059</v>
      </c>
      <c r="E18" s="288"/>
      <c r="F18" s="283">
        <f>Français!F17</f>
        <v>0</v>
      </c>
      <c r="G18" s="168">
        <f>Français!G17</f>
        <v>0.052</v>
      </c>
      <c r="H18" s="174"/>
      <c r="I18" s="161">
        <f>Français!I17</f>
        <v>0.00036439999999999997</v>
      </c>
      <c r="J18" s="168">
        <f>Français!J17</f>
        <v>0.0546</v>
      </c>
      <c r="K18" s="173"/>
      <c r="L18" s="297">
        <f>Français!L17</f>
        <v>0</v>
      </c>
      <c r="M18" s="168">
        <f>Français!M17</f>
        <v>0</v>
      </c>
      <c r="N18" s="159"/>
      <c r="O18" s="285">
        <f>Français!O17</f>
        <v>0.00036439999999999997</v>
      </c>
      <c r="P18" s="168">
        <f>Français!P17</f>
        <v>0.1656</v>
      </c>
      <c r="Q18" s="302"/>
    </row>
    <row r="19" spans="1:17" s="4" customFormat="1" ht="21.75" customHeight="1" thickBot="1">
      <c r="A19" s="77" t="s">
        <v>22</v>
      </c>
      <c r="B19" s="140" t="s">
        <v>23</v>
      </c>
      <c r="C19" s="280">
        <f>Français!C18</f>
        <v>0</v>
      </c>
      <c r="D19" s="180"/>
      <c r="E19" s="291"/>
      <c r="F19" s="283">
        <f>Français!F18</f>
        <v>0</v>
      </c>
      <c r="G19" s="180"/>
      <c r="H19" s="183"/>
      <c r="I19" s="239">
        <f>Français!I18</f>
        <v>0</v>
      </c>
      <c r="J19" s="180"/>
      <c r="K19" s="181"/>
      <c r="L19" s="298">
        <f>Français!L18</f>
        <v>0</v>
      </c>
      <c r="M19" s="180"/>
      <c r="N19" s="181"/>
      <c r="O19" s="285">
        <f>Français!O18</f>
        <v>0</v>
      </c>
      <c r="P19" s="180"/>
      <c r="Q19" s="303"/>
    </row>
    <row r="20" spans="1:19" s="4" customFormat="1" ht="18" customHeight="1" thickBot="1">
      <c r="A20" s="387" t="s">
        <v>15</v>
      </c>
      <c r="B20" s="460"/>
      <c r="C20" s="299">
        <f>Français!C19</f>
        <v>4.062</v>
      </c>
      <c r="D20" s="300">
        <f>Français!D19</f>
        <v>4.901</v>
      </c>
      <c r="E20" s="305">
        <f>Français!E19</f>
        <v>1.51</v>
      </c>
      <c r="F20" s="299">
        <f>Français!F19</f>
        <v>4.146</v>
      </c>
      <c r="G20" s="300">
        <f>Français!G19</f>
        <v>4.649</v>
      </c>
      <c r="H20" s="304">
        <f>Français!H19</f>
        <v>1.604</v>
      </c>
      <c r="I20" s="304">
        <f>Français!I19</f>
        <v>3.9575907999999997</v>
      </c>
      <c r="J20" s="300">
        <f>Français!J19</f>
        <v>4.7122</v>
      </c>
      <c r="K20" s="304">
        <f>Français!K19</f>
        <v>1.6297750000000002</v>
      </c>
      <c r="L20" s="299">
        <f>Français!L19</f>
        <v>0</v>
      </c>
      <c r="M20" s="300">
        <f>Français!M19</f>
        <v>0</v>
      </c>
      <c r="N20" s="300">
        <f>Français!N19</f>
        <v>0</v>
      </c>
      <c r="O20" s="299">
        <f>Français!O19</f>
        <v>12.165590800000002</v>
      </c>
      <c r="P20" s="300">
        <f>Français!P19</f>
        <v>14.2622</v>
      </c>
      <c r="Q20" s="309">
        <f>Français!Q19</f>
        <v>4.743775</v>
      </c>
      <c r="S20" s="7"/>
    </row>
    <row r="21" spans="1:19" s="4" customFormat="1" ht="18" customHeight="1">
      <c r="A21" s="55"/>
      <c r="B21" s="56"/>
      <c r="C21" s="57"/>
      <c r="D21" s="57"/>
      <c r="E21" s="57"/>
      <c r="F21" s="58"/>
      <c r="G21" s="58"/>
      <c r="H21" s="58"/>
      <c r="I21" s="15"/>
      <c r="J21" s="15"/>
      <c r="K21" s="15"/>
      <c r="L21" s="15"/>
      <c r="M21" s="15"/>
      <c r="N21" s="15"/>
      <c r="O21" s="15"/>
      <c r="P21" s="15"/>
      <c r="Q21" s="15"/>
      <c r="S21" s="7"/>
    </row>
    <row r="22" spans="1:19" s="4" customFormat="1" ht="12.75">
      <c r="A22" s="8"/>
      <c r="B22" s="9"/>
      <c r="C22" s="9"/>
      <c r="D22" s="9"/>
      <c r="E22" s="9"/>
      <c r="L22" s="9"/>
      <c r="M22" s="9"/>
      <c r="N22" s="9"/>
      <c r="O22" s="41"/>
      <c r="P22" s="9"/>
      <c r="S22" s="11"/>
    </row>
    <row r="23" spans="1:19" s="4" customFormat="1" ht="12.75">
      <c r="A23" s="8"/>
      <c r="B23" s="9"/>
      <c r="C23" s="9"/>
      <c r="D23" s="9"/>
      <c r="E23" s="9"/>
      <c r="L23" s="9"/>
      <c r="M23" s="9"/>
      <c r="N23" s="9"/>
      <c r="O23" s="9"/>
      <c r="P23" s="9"/>
      <c r="S23" s="11"/>
    </row>
    <row r="24" spans="1:19" s="4" customFormat="1" ht="12.75">
      <c r="A24" s="8"/>
      <c r="B24" s="9"/>
      <c r="C24" s="9"/>
      <c r="D24" s="9"/>
      <c r="E24" s="9"/>
      <c r="L24" s="9"/>
      <c r="M24" s="9"/>
      <c r="N24" s="9"/>
      <c r="O24" s="9"/>
      <c r="P24" s="9"/>
      <c r="S24" s="11"/>
    </row>
    <row r="25" spans="1:17" s="4" customFormat="1" ht="20.25">
      <c r="A25" s="469" t="s">
        <v>36</v>
      </c>
      <c r="B25" s="469"/>
      <c r="C25" s="469"/>
      <c r="D25" s="469"/>
      <c r="E25" s="469"/>
      <c r="F25" s="469"/>
      <c r="G25" s="469"/>
      <c r="H25" s="469"/>
      <c r="I25" s="469"/>
      <c r="J25" s="469"/>
      <c r="K25" s="469"/>
      <c r="L25" s="469"/>
      <c r="M25" s="469"/>
      <c r="N25" s="469"/>
      <c r="O25" s="469"/>
      <c r="P25" s="469"/>
      <c r="Q25" s="469"/>
    </row>
    <row r="26" spans="1:16" s="4" customFormat="1" ht="16.5" thickBot="1">
      <c r="A26" s="59"/>
      <c r="B26" s="9"/>
      <c r="C26" s="9"/>
      <c r="D26" s="9"/>
      <c r="E26" s="9"/>
      <c r="L26" s="9"/>
      <c r="M26" s="9"/>
      <c r="N26" s="9"/>
      <c r="O26" s="9"/>
      <c r="P26" s="9"/>
    </row>
    <row r="27" spans="1:17" s="4" customFormat="1" ht="24.75" customHeight="1">
      <c r="A27" s="417" t="s">
        <v>13</v>
      </c>
      <c r="B27" s="465" t="s">
        <v>1</v>
      </c>
      <c r="C27" s="467" t="s">
        <v>180</v>
      </c>
      <c r="D27" s="412"/>
      <c r="E27" s="468"/>
      <c r="F27" s="412" t="s">
        <v>181</v>
      </c>
      <c r="G27" s="412"/>
      <c r="H27" s="412"/>
      <c r="I27" s="461" t="s">
        <v>182</v>
      </c>
      <c r="J27" s="422"/>
      <c r="K27" s="432"/>
      <c r="L27" s="421" t="s">
        <v>183</v>
      </c>
      <c r="M27" s="412"/>
      <c r="N27" s="413"/>
      <c r="O27" s="412" t="s">
        <v>35</v>
      </c>
      <c r="P27" s="412"/>
      <c r="Q27" s="462"/>
    </row>
    <row r="28" spans="1:17" s="4" customFormat="1" ht="41.25" customHeight="1" thickBot="1">
      <c r="A28" s="418"/>
      <c r="B28" s="466"/>
      <c r="C28" s="135" t="s">
        <v>109</v>
      </c>
      <c r="D28" s="81" t="s">
        <v>140</v>
      </c>
      <c r="E28" s="89" t="s">
        <v>136</v>
      </c>
      <c r="F28" s="85" t="s">
        <v>137</v>
      </c>
      <c r="G28" s="81" t="s">
        <v>138</v>
      </c>
      <c r="H28" s="82" t="s">
        <v>139</v>
      </c>
      <c r="I28" s="86" t="s">
        <v>137</v>
      </c>
      <c r="J28" s="81" t="s">
        <v>138</v>
      </c>
      <c r="K28" s="82" t="s">
        <v>139</v>
      </c>
      <c r="L28" s="86" t="s">
        <v>137</v>
      </c>
      <c r="M28" s="81" t="s">
        <v>138</v>
      </c>
      <c r="N28" s="82" t="s">
        <v>139</v>
      </c>
      <c r="O28" s="136" t="s">
        <v>137</v>
      </c>
      <c r="P28" s="81" t="s">
        <v>138</v>
      </c>
      <c r="Q28" s="87" t="s">
        <v>141</v>
      </c>
    </row>
    <row r="29" spans="1:17" s="4" customFormat="1" ht="24" customHeight="1">
      <c r="A29" s="423" t="s">
        <v>16</v>
      </c>
      <c r="B29" s="141" t="s">
        <v>2</v>
      </c>
      <c r="C29" s="197">
        <f>Français!C25</f>
        <v>1.029</v>
      </c>
      <c r="D29" s="198"/>
      <c r="E29" s="199"/>
      <c r="F29" s="200">
        <f>Français!F25</f>
        <v>1.005</v>
      </c>
      <c r="G29" s="201"/>
      <c r="H29" s="202"/>
      <c r="I29" s="203">
        <f>Français!I25</f>
        <v>1.0162863</v>
      </c>
      <c r="J29" s="204"/>
      <c r="K29" s="205"/>
      <c r="L29" s="200">
        <f>Français!L25</f>
        <v>0</v>
      </c>
      <c r="M29" s="206"/>
      <c r="N29" s="207"/>
      <c r="O29" s="208">
        <f>Français!O25</f>
        <v>3.0502863</v>
      </c>
      <c r="P29" s="209"/>
      <c r="Q29" s="210"/>
    </row>
    <row r="30" spans="1:17" s="4" customFormat="1" ht="24" customHeight="1">
      <c r="A30" s="423"/>
      <c r="B30" s="154" t="s">
        <v>21</v>
      </c>
      <c r="C30" s="197">
        <f>Français!C26</f>
        <v>0.172</v>
      </c>
      <c r="D30" s="212"/>
      <c r="E30" s="213"/>
      <c r="F30" s="214">
        <f>Français!F26</f>
        <v>0.057</v>
      </c>
      <c r="G30" s="215"/>
      <c r="H30" s="216"/>
      <c r="I30" s="217">
        <f>Français!I26</f>
        <v>0.1158577</v>
      </c>
      <c r="J30" s="218"/>
      <c r="K30" s="219"/>
      <c r="L30" s="214">
        <f>Français!L26</f>
        <v>0</v>
      </c>
      <c r="M30" s="220"/>
      <c r="N30" s="221"/>
      <c r="O30" s="222">
        <f>Français!O26</f>
        <v>0.3448577</v>
      </c>
      <c r="P30" s="223"/>
      <c r="Q30" s="224"/>
    </row>
    <row r="31" spans="1:17" s="4" customFormat="1" ht="24" customHeight="1">
      <c r="A31" s="424"/>
      <c r="B31" s="154" t="s">
        <v>88</v>
      </c>
      <c r="C31" s="197">
        <f>Français!C27</f>
        <v>0.4</v>
      </c>
      <c r="D31" s="212"/>
      <c r="E31" s="213"/>
      <c r="F31" s="214">
        <f>Français!F27</f>
        <v>0.418</v>
      </c>
      <c r="G31" s="215"/>
      <c r="H31" s="216"/>
      <c r="I31" s="217">
        <f>Français!I27</f>
        <v>0.44853659999999995</v>
      </c>
      <c r="J31" s="218"/>
      <c r="K31" s="219"/>
      <c r="L31" s="214">
        <f>Français!L27</f>
        <v>0</v>
      </c>
      <c r="M31" s="220"/>
      <c r="N31" s="221"/>
      <c r="O31" s="222">
        <f>Français!O27</f>
        <v>1.2665366</v>
      </c>
      <c r="P31" s="223"/>
      <c r="Q31" s="224"/>
    </row>
    <row r="32" spans="1:17" s="4" customFormat="1" ht="24" customHeight="1">
      <c r="A32" s="425" t="s">
        <v>17</v>
      </c>
      <c r="B32" s="154" t="s">
        <v>3</v>
      </c>
      <c r="C32" s="197">
        <f>Français!C28</f>
        <v>0.448</v>
      </c>
      <c r="D32" s="212"/>
      <c r="E32" s="213"/>
      <c r="F32" s="214">
        <f>Français!F28</f>
        <v>0.443</v>
      </c>
      <c r="G32" s="215"/>
      <c r="H32" s="216"/>
      <c r="I32" s="217">
        <f>Français!I28</f>
        <v>0.4158715</v>
      </c>
      <c r="J32" s="218"/>
      <c r="K32" s="219"/>
      <c r="L32" s="214">
        <f>Français!L28</f>
        <v>0</v>
      </c>
      <c r="M32" s="220"/>
      <c r="N32" s="221"/>
      <c r="O32" s="222">
        <f>Français!O28</f>
        <v>1.3068715</v>
      </c>
      <c r="P32" s="223"/>
      <c r="Q32" s="224"/>
    </row>
    <row r="33" spans="1:17" s="4" customFormat="1" ht="24" customHeight="1">
      <c r="A33" s="423"/>
      <c r="B33" s="154" t="s">
        <v>24</v>
      </c>
      <c r="C33" s="197">
        <f>Français!C29</f>
        <v>0.261</v>
      </c>
      <c r="D33" s="212"/>
      <c r="E33" s="213"/>
      <c r="F33" s="214">
        <f>Français!F29</f>
        <v>0.184</v>
      </c>
      <c r="G33" s="215"/>
      <c r="H33" s="216"/>
      <c r="I33" s="217">
        <f>Français!I29</f>
        <v>0.22348379999999998</v>
      </c>
      <c r="J33" s="218"/>
      <c r="K33" s="219"/>
      <c r="L33" s="214">
        <f>Français!L29</f>
        <v>0</v>
      </c>
      <c r="M33" s="220"/>
      <c r="N33" s="221"/>
      <c r="O33" s="222">
        <f>Français!O29</f>
        <v>0.6684838</v>
      </c>
      <c r="P33" s="223"/>
      <c r="Q33" s="224"/>
    </row>
    <row r="34" spans="1:17" s="4" customFormat="1" ht="24" customHeight="1">
      <c r="A34" s="409" t="s">
        <v>54</v>
      </c>
      <c r="B34" s="154" t="s">
        <v>4</v>
      </c>
      <c r="C34" s="197">
        <f>Français!C30</f>
        <v>0.057</v>
      </c>
      <c r="D34" s="212"/>
      <c r="E34" s="213"/>
      <c r="F34" s="214">
        <f>Français!F30</f>
        <v>0.051</v>
      </c>
      <c r="G34" s="215"/>
      <c r="H34" s="216"/>
      <c r="I34" s="217">
        <f>Français!I30</f>
        <v>0.045177</v>
      </c>
      <c r="J34" s="218"/>
      <c r="K34" s="219"/>
      <c r="L34" s="214">
        <f>Français!L30</f>
        <v>0</v>
      </c>
      <c r="M34" s="220"/>
      <c r="N34" s="221"/>
      <c r="O34" s="222">
        <f>Français!O30</f>
        <v>0.153177</v>
      </c>
      <c r="P34" s="223"/>
      <c r="Q34" s="224"/>
    </row>
    <row r="35" spans="1:17" s="4" customFormat="1" ht="24" customHeight="1">
      <c r="A35" s="410"/>
      <c r="B35" s="154" t="s">
        <v>5</v>
      </c>
      <c r="C35" s="197">
        <f>Français!C31</f>
        <v>0.084</v>
      </c>
      <c r="D35" s="212"/>
      <c r="E35" s="213"/>
      <c r="F35" s="214">
        <f>Français!F31</f>
        <v>0.1</v>
      </c>
      <c r="G35" s="215"/>
      <c r="H35" s="216"/>
      <c r="I35" s="217">
        <f>Français!I31</f>
        <v>0.091194</v>
      </c>
      <c r="J35" s="218"/>
      <c r="K35" s="219"/>
      <c r="L35" s="214">
        <f>Français!L31</f>
        <v>0</v>
      </c>
      <c r="M35" s="220"/>
      <c r="N35" s="221"/>
      <c r="O35" s="222">
        <f>Français!O31</f>
        <v>0.275194</v>
      </c>
      <c r="P35" s="223"/>
      <c r="Q35" s="224"/>
    </row>
    <row r="36" spans="1:17" s="4" customFormat="1" ht="24" customHeight="1">
      <c r="A36" s="410"/>
      <c r="B36" s="154" t="s">
        <v>27</v>
      </c>
      <c r="C36" s="197">
        <f>Français!C32</f>
        <v>0.084</v>
      </c>
      <c r="D36" s="212"/>
      <c r="E36" s="213"/>
      <c r="F36" s="214">
        <f>Français!F32</f>
        <v>0.163</v>
      </c>
      <c r="G36" s="215"/>
      <c r="H36" s="216"/>
      <c r="I36" s="225">
        <f>Français!I32</f>
        <v>0.14460679999999998</v>
      </c>
      <c r="J36" s="218"/>
      <c r="K36" s="219"/>
      <c r="L36" s="214">
        <f>Français!L32</f>
        <v>0</v>
      </c>
      <c r="M36" s="220"/>
      <c r="N36" s="221"/>
      <c r="O36" s="222">
        <f>Français!O32</f>
        <v>0.3916068</v>
      </c>
      <c r="P36" s="223"/>
      <c r="Q36" s="224"/>
    </row>
    <row r="37" spans="1:17" s="4" customFormat="1" ht="24" customHeight="1">
      <c r="A37" s="411"/>
      <c r="B37" s="154" t="s">
        <v>9</v>
      </c>
      <c r="C37" s="197">
        <f>Français!C33</f>
        <v>0.192</v>
      </c>
      <c r="D37" s="226">
        <f>Français!D33</f>
        <v>12.686</v>
      </c>
      <c r="E37" s="227">
        <f>Français!E33</f>
        <v>4.53</v>
      </c>
      <c r="F37" s="214">
        <f>Français!F33</f>
        <v>0.181</v>
      </c>
      <c r="G37" s="226">
        <f>Français!G33</f>
        <v>12.044</v>
      </c>
      <c r="H37" s="227">
        <f>Français!H33</f>
        <v>4.811</v>
      </c>
      <c r="I37" s="228">
        <f>Français!I33</f>
        <v>0.18441860000000002</v>
      </c>
      <c r="J37" s="211">
        <f>Français!J33</f>
        <v>12.2023</v>
      </c>
      <c r="K37" s="229">
        <f>Français!K33</f>
        <v>4.889325</v>
      </c>
      <c r="L37" s="214">
        <f>Français!L33</f>
        <v>0</v>
      </c>
      <c r="M37" s="229">
        <f>Français!M33</f>
        <v>0</v>
      </c>
      <c r="N37" s="229">
        <f>Français!N33</f>
        <v>0</v>
      </c>
      <c r="O37" s="222">
        <f>Français!O33</f>
        <v>0.5574186</v>
      </c>
      <c r="P37" s="230">
        <f>Français!P33</f>
        <v>36.9323</v>
      </c>
      <c r="Q37" s="231">
        <f>Français!Q33</f>
        <v>14.230325</v>
      </c>
    </row>
    <row r="38" spans="1:17" s="4" customFormat="1" ht="26.25" customHeight="1">
      <c r="A38" s="78" t="s">
        <v>26</v>
      </c>
      <c r="B38" s="232" t="s">
        <v>18</v>
      </c>
      <c r="C38" s="197">
        <f>Français!C34</f>
        <v>0.003</v>
      </c>
      <c r="D38" s="226">
        <f>Français!D34</f>
        <v>0.406</v>
      </c>
      <c r="E38" s="233"/>
      <c r="F38" s="214">
        <f>Français!F34</f>
        <v>0.002</v>
      </c>
      <c r="G38" s="226">
        <f>Français!G34</f>
        <v>0.363</v>
      </c>
      <c r="H38" s="233"/>
      <c r="I38" s="203">
        <f>Français!I34</f>
        <v>0.0025276</v>
      </c>
      <c r="J38" s="211">
        <f>Français!J34</f>
        <v>0.379</v>
      </c>
      <c r="K38" s="234"/>
      <c r="L38" s="214">
        <f>Français!L34</f>
        <v>0</v>
      </c>
      <c r="M38" s="229">
        <f>Français!M34</f>
        <v>0</v>
      </c>
      <c r="N38" s="221"/>
      <c r="O38" s="222">
        <f>Français!O34</f>
        <v>0.007527600000000001</v>
      </c>
      <c r="P38" s="230">
        <f>Français!P34</f>
        <v>1.1480000000000001</v>
      </c>
      <c r="Q38" s="224"/>
    </row>
    <row r="39" spans="1:17" s="4" customFormat="1" ht="24" customHeight="1" thickBot="1">
      <c r="A39" s="77" t="s">
        <v>22</v>
      </c>
      <c r="B39" s="235" t="s">
        <v>23</v>
      </c>
      <c r="C39" s="197">
        <f>Français!C35</f>
        <v>0</v>
      </c>
      <c r="D39" s="237"/>
      <c r="E39" s="238"/>
      <c r="F39" s="182">
        <f>Français!F35</f>
        <v>0</v>
      </c>
      <c r="G39" s="237"/>
      <c r="H39" s="238"/>
      <c r="I39" s="240">
        <f>Français!I35</f>
        <v>0</v>
      </c>
      <c r="J39" s="241"/>
      <c r="K39" s="242"/>
      <c r="L39" s="243">
        <f>Français!L35</f>
        <v>0</v>
      </c>
      <c r="M39" s="237"/>
      <c r="N39" s="244"/>
      <c r="O39" s="245">
        <f>Français!O35</f>
        <v>0</v>
      </c>
      <c r="P39" s="246"/>
      <c r="Q39" s="247"/>
    </row>
    <row r="40" spans="1:17" s="4" customFormat="1" ht="19.5" customHeight="1" thickBot="1">
      <c r="A40" s="387" t="s">
        <v>15</v>
      </c>
      <c r="B40" s="460"/>
      <c r="C40" s="299">
        <f>Français!C36</f>
        <v>2.7300000000000004</v>
      </c>
      <c r="D40" s="300">
        <f>Français!D36</f>
        <v>13.091</v>
      </c>
      <c r="E40" s="305">
        <f>Français!E36</f>
        <v>4.53</v>
      </c>
      <c r="F40" s="299">
        <f>SUM(F29:F39)</f>
        <v>2.6039999999999996</v>
      </c>
      <c r="G40" s="300">
        <f>SUM(G37:G38)</f>
        <v>12.407</v>
      </c>
      <c r="H40" s="304">
        <f>SUM(H29:H39)</f>
        <v>4.811</v>
      </c>
      <c r="I40" s="304">
        <f>Français!I36</f>
        <v>2.6879598999999996</v>
      </c>
      <c r="J40" s="300">
        <f>Français!J36</f>
        <v>12.581299999999999</v>
      </c>
      <c r="K40" s="304">
        <f>Français!K36</f>
        <v>4.889325</v>
      </c>
      <c r="L40" s="299">
        <v>0</v>
      </c>
      <c r="M40" s="300">
        <f>Français!M36</f>
        <v>0</v>
      </c>
      <c r="N40" s="300">
        <f>Français!N36</f>
        <v>0</v>
      </c>
      <c r="O40" s="299">
        <f>Français!O36</f>
        <v>8.021959899999999</v>
      </c>
      <c r="P40" s="300">
        <f>Français!P36</f>
        <v>38.0803</v>
      </c>
      <c r="Q40" s="309">
        <f>Français!Q36</f>
        <v>14.230325</v>
      </c>
    </row>
    <row r="41" spans="1:17" s="16" customFormat="1" ht="15" customHeight="1">
      <c r="A41" s="49"/>
      <c r="B41" s="49"/>
      <c r="C41" s="362"/>
      <c r="D41" s="362"/>
      <c r="E41" s="362"/>
      <c r="F41" s="362"/>
      <c r="G41" s="362"/>
      <c r="H41" s="362"/>
      <c r="I41" s="362"/>
      <c r="J41" s="362"/>
      <c r="K41" s="362"/>
      <c r="L41" s="362"/>
      <c r="M41" s="362"/>
      <c r="N41" s="362"/>
      <c r="O41" s="362"/>
      <c r="P41" s="362"/>
      <c r="Q41" s="362"/>
    </row>
    <row r="42" spans="1:17" s="16" customFormat="1" ht="15" customHeight="1">
      <c r="A42" s="364"/>
      <c r="B42" s="49"/>
      <c r="C42" s="362"/>
      <c r="D42" s="362"/>
      <c r="E42" s="362"/>
      <c r="F42" s="362"/>
      <c r="G42" s="362"/>
      <c r="H42" s="362"/>
      <c r="I42" s="362"/>
      <c r="J42" s="362"/>
      <c r="K42" s="362"/>
      <c r="L42" s="362"/>
      <c r="M42" s="362"/>
      <c r="N42" s="362"/>
      <c r="O42" s="362"/>
      <c r="P42" s="362"/>
      <c r="Q42" s="362"/>
    </row>
    <row r="43" spans="1:17" s="16" customFormat="1" ht="11.25" customHeight="1">
      <c r="A43" s="12"/>
      <c r="B43" s="13"/>
      <c r="C43" s="14"/>
      <c r="D43" s="14"/>
      <c r="E43" s="14"/>
      <c r="F43" s="14"/>
      <c r="G43" s="14"/>
      <c r="H43" s="15"/>
      <c r="I43" s="15"/>
      <c r="J43" s="15"/>
      <c r="K43" s="15"/>
      <c r="L43" s="15"/>
      <c r="M43" s="15"/>
      <c r="N43" s="15"/>
      <c r="O43" s="15"/>
      <c r="P43" s="15"/>
      <c r="Q43" s="15"/>
    </row>
    <row r="44" spans="1:17" ht="34.5" customHeight="1">
      <c r="A44" s="455" t="s">
        <v>159</v>
      </c>
      <c r="B44" s="455"/>
      <c r="C44" s="455"/>
      <c r="D44" s="455"/>
      <c r="E44" s="455"/>
      <c r="F44" s="455"/>
      <c r="G44" s="455"/>
      <c r="H44" s="455"/>
      <c r="I44" s="455"/>
      <c r="J44" s="455"/>
      <c r="K44" s="455"/>
      <c r="L44" s="455"/>
      <c r="M44" s="455"/>
      <c r="N44" s="455"/>
      <c r="O44" s="455"/>
      <c r="P44" s="455"/>
      <c r="Q44" s="455"/>
    </row>
    <row r="45" spans="1:17" ht="20.25" customHeight="1">
      <c r="A45" s="407" t="s">
        <v>37</v>
      </c>
      <c r="B45" s="407"/>
      <c r="C45" s="407"/>
      <c r="D45" s="407"/>
      <c r="E45" s="407"/>
      <c r="F45" s="407"/>
      <c r="G45" s="407"/>
      <c r="H45" s="407"/>
      <c r="I45" s="407"/>
      <c r="J45" s="407"/>
      <c r="K45" s="407"/>
      <c r="L45" s="407"/>
      <c r="M45" s="407"/>
      <c r="N45" s="407"/>
      <c r="O45" s="407"/>
      <c r="P45" s="407"/>
      <c r="Q45" s="407"/>
    </row>
    <row r="46" spans="1:15" s="4" customFormat="1" ht="16.5" customHeight="1" thickBot="1">
      <c r="A46" s="17"/>
      <c r="B46" s="9"/>
      <c r="C46" s="9"/>
      <c r="D46" s="9"/>
      <c r="E46" s="9"/>
      <c r="O46" s="60"/>
    </row>
    <row r="47" spans="5:17" s="4" customFormat="1" ht="56.25" customHeight="1" thickBot="1">
      <c r="E47" s="399" t="s">
        <v>49</v>
      </c>
      <c r="F47" s="405"/>
      <c r="G47" s="91" t="s">
        <v>115</v>
      </c>
      <c r="H47" s="91" t="s">
        <v>152</v>
      </c>
      <c r="I47" s="91" t="s">
        <v>149</v>
      </c>
      <c r="J47" s="91" t="s">
        <v>150</v>
      </c>
      <c r="K47" s="308" t="s">
        <v>151</v>
      </c>
      <c r="O47" s="18"/>
      <c r="P47" s="18"/>
      <c r="Q47" s="9"/>
    </row>
    <row r="48" spans="5:17" s="4" customFormat="1" ht="27.75" customHeight="1">
      <c r="E48" s="401" t="s">
        <v>67</v>
      </c>
      <c r="F48" s="406"/>
      <c r="G48" s="292">
        <f>Français!G44</f>
        <v>3.957</v>
      </c>
      <c r="H48" s="292">
        <f>Français!H44</f>
        <v>47.994</v>
      </c>
      <c r="I48" s="292">
        <f>Français!I44</f>
        <v>189.92</v>
      </c>
      <c r="J48" s="292">
        <f>Français!J44</f>
        <v>596.346</v>
      </c>
      <c r="K48" s="293">
        <f>Français!K44</f>
        <v>113.258</v>
      </c>
      <c r="O48" s="19"/>
      <c r="P48" s="19"/>
      <c r="Q48" s="9"/>
    </row>
    <row r="49" spans="5:17" s="4" customFormat="1" ht="27.75" customHeight="1">
      <c r="E49" s="390" t="s">
        <v>78</v>
      </c>
      <c r="F49" s="391"/>
      <c r="G49" s="20">
        <f>Français!G45</f>
        <v>4.021</v>
      </c>
      <c r="H49" s="20">
        <f>Français!H45</f>
        <v>26.636</v>
      </c>
      <c r="I49" s="61">
        <f>Français!I45</f>
        <v>107.109</v>
      </c>
      <c r="J49" s="20">
        <f>Français!J45</f>
        <v>591.102</v>
      </c>
      <c r="K49" s="21">
        <f>Français!K45</f>
        <v>63.312</v>
      </c>
      <c r="O49" s="19"/>
      <c r="P49" s="19"/>
      <c r="Q49" s="9"/>
    </row>
    <row r="50" spans="5:17" s="4" customFormat="1" ht="27.75" customHeight="1">
      <c r="E50" s="390" t="s">
        <v>14</v>
      </c>
      <c r="F50" s="391"/>
      <c r="G50" s="61">
        <f>Français!G46</f>
        <v>4.0470299999999995</v>
      </c>
      <c r="H50" s="61">
        <f>Français!H46</f>
        <v>43.218</v>
      </c>
      <c r="I50" s="61">
        <f>Français!I46</f>
        <v>174.90454254</v>
      </c>
      <c r="J50" s="61">
        <f>Français!J46</f>
        <v>561.841</v>
      </c>
      <c r="K50" s="62">
        <f>Français!K46</f>
        <v>98.26854308521614</v>
      </c>
      <c r="O50" s="22"/>
      <c r="P50" s="22"/>
      <c r="Q50" s="9"/>
    </row>
    <row r="51" spans="5:17" s="4" customFormat="1" ht="27.75" customHeight="1" thickBot="1">
      <c r="E51" s="394" t="s">
        <v>79</v>
      </c>
      <c r="F51" s="404"/>
      <c r="G51" s="294">
        <f>Français!G47</f>
        <v>0</v>
      </c>
      <c r="H51" s="294">
        <f>Français!H47</f>
        <v>0</v>
      </c>
      <c r="I51" s="294">
        <f>Français!I47</f>
        <v>0</v>
      </c>
      <c r="J51" s="294">
        <f>Français!J47</f>
        <v>0</v>
      </c>
      <c r="K51" s="295">
        <f>Français!K47</f>
        <v>0</v>
      </c>
      <c r="O51" s="24"/>
      <c r="P51" s="24"/>
      <c r="Q51" s="9"/>
    </row>
    <row r="52" spans="5:17" s="4" customFormat="1" ht="27.75" customHeight="1" thickBot="1">
      <c r="E52" s="387" t="s">
        <v>15</v>
      </c>
      <c r="F52" s="388"/>
      <c r="G52" s="111">
        <f>Français!G48</f>
        <v>12.02503</v>
      </c>
      <c r="H52" s="111">
        <f>Français!H48</f>
        <v>0</v>
      </c>
      <c r="I52" s="111">
        <f>Français!I48</f>
        <v>471.93354253999996</v>
      </c>
      <c r="J52" s="111">
        <f>Français!J48</f>
        <v>0</v>
      </c>
      <c r="K52" s="108">
        <f>Français!K48</f>
        <v>274.83854308521614</v>
      </c>
      <c r="O52" s="25"/>
      <c r="P52" s="25"/>
      <c r="Q52" s="9"/>
    </row>
    <row r="53" spans="1:17" s="4" customFormat="1" ht="27.75" customHeight="1">
      <c r="A53" s="55"/>
      <c r="B53" s="30"/>
      <c r="C53" s="30"/>
      <c r="D53" s="30"/>
      <c r="E53" s="30"/>
      <c r="F53" s="30"/>
      <c r="H53" s="25"/>
      <c r="K53" s="25"/>
      <c r="O53" s="25"/>
      <c r="P53" s="25"/>
      <c r="Q53" s="9"/>
    </row>
    <row r="54" spans="1:17" s="4" customFormat="1" ht="31.5" customHeight="1">
      <c r="A54" s="407" t="s">
        <v>38</v>
      </c>
      <c r="B54" s="407"/>
      <c r="C54" s="407"/>
      <c r="D54" s="407"/>
      <c r="E54" s="407"/>
      <c r="F54" s="407"/>
      <c r="G54" s="407"/>
      <c r="H54" s="407"/>
      <c r="I54" s="407"/>
      <c r="J54" s="407"/>
      <c r="K54" s="407"/>
      <c r="L54" s="407"/>
      <c r="M54" s="407"/>
      <c r="N54" s="407"/>
      <c r="O54" s="407"/>
      <c r="P54" s="407"/>
      <c r="Q54" s="407"/>
    </row>
    <row r="55" spans="1:15" s="4" customFormat="1" ht="31.5" customHeight="1" thickBot="1">
      <c r="A55" s="397" t="s">
        <v>39</v>
      </c>
      <c r="B55" s="397"/>
      <c r="C55" s="397"/>
      <c r="D55" s="397"/>
      <c r="E55" s="397"/>
      <c r="F55" s="397"/>
      <c r="I55" s="397" t="s">
        <v>40</v>
      </c>
      <c r="J55" s="397"/>
      <c r="K55" s="397"/>
      <c r="L55" s="397"/>
      <c r="M55" s="397"/>
      <c r="N55" s="397"/>
      <c r="O55" s="397"/>
    </row>
    <row r="56" spans="1:31" s="4" customFormat="1" ht="54" customHeight="1" thickBot="1">
      <c r="A56" s="128" t="s">
        <v>49</v>
      </c>
      <c r="B56" s="91" t="s">
        <v>165</v>
      </c>
      <c r="C56" s="91" t="s">
        <v>145</v>
      </c>
      <c r="D56" s="91" t="s">
        <v>143</v>
      </c>
      <c r="E56" s="91" t="s">
        <v>142</v>
      </c>
      <c r="F56" s="94" t="s">
        <v>144</v>
      </c>
      <c r="G56" s="9"/>
      <c r="H56" s="18"/>
      <c r="I56" s="399" t="s">
        <v>49</v>
      </c>
      <c r="J56" s="405"/>
      <c r="K56" s="91" t="s">
        <v>164</v>
      </c>
      <c r="L56" s="91" t="s">
        <v>145</v>
      </c>
      <c r="M56" s="91" t="s">
        <v>143</v>
      </c>
      <c r="N56" s="91" t="s">
        <v>142</v>
      </c>
      <c r="O56" s="94" t="s">
        <v>144</v>
      </c>
      <c r="P56" s="18"/>
      <c r="Q56" s="1"/>
      <c r="R56" s="1"/>
      <c r="S56" s="1"/>
      <c r="T56" s="1"/>
      <c r="U56" s="1"/>
      <c r="V56" s="1"/>
      <c r="W56" s="26"/>
      <c r="X56" s="1"/>
      <c r="Y56" s="1"/>
      <c r="Z56" s="1"/>
      <c r="AA56" s="1"/>
      <c r="AB56" s="1"/>
      <c r="AC56" s="1"/>
      <c r="AD56" s="1"/>
      <c r="AE56" s="1"/>
    </row>
    <row r="57" spans="1:31" s="4" customFormat="1" ht="27.75" customHeight="1">
      <c r="A57" s="122" t="s">
        <v>52</v>
      </c>
      <c r="B57" s="112">
        <f>Français!B53</f>
        <v>0.77</v>
      </c>
      <c r="C57" s="112">
        <f>Français!C53</f>
        <v>1403.092</v>
      </c>
      <c r="D57" s="112">
        <f>Français!D53</f>
        <v>1.08</v>
      </c>
      <c r="E57" s="112">
        <f>Français!E53</f>
        <v>596.346</v>
      </c>
      <c r="F57" s="113">
        <f>Français!F53</f>
        <v>1.811</v>
      </c>
      <c r="G57" s="9"/>
      <c r="H57" s="19"/>
      <c r="I57" s="473" t="s">
        <v>67</v>
      </c>
      <c r="J57" s="474"/>
      <c r="K57" s="112">
        <f>Français!K53</f>
        <v>2.858</v>
      </c>
      <c r="L57" s="112">
        <f>Français!L53</f>
        <v>1534.808</v>
      </c>
      <c r="M57" s="112">
        <f>Français!M53</f>
        <v>4.387</v>
      </c>
      <c r="N57" s="112">
        <f>Français!N53</f>
        <v>596.346</v>
      </c>
      <c r="O57" s="113">
        <f>Français!O53</f>
        <v>7.357</v>
      </c>
      <c r="P57" s="19"/>
      <c r="Q57" s="1"/>
      <c r="R57" s="1"/>
      <c r="S57" s="1"/>
      <c r="T57" s="1"/>
      <c r="U57" s="1"/>
      <c r="V57" s="1"/>
      <c r="W57" s="26"/>
      <c r="X57" s="1"/>
      <c r="Y57" s="1"/>
      <c r="Z57" s="1"/>
      <c r="AA57" s="1"/>
      <c r="AB57" s="1"/>
      <c r="AC57" s="1"/>
      <c r="AD57" s="1"/>
      <c r="AE57" s="1"/>
    </row>
    <row r="58" spans="1:31" s="4" customFormat="1" ht="27.75" customHeight="1">
      <c r="A58" s="101" t="s">
        <v>80</v>
      </c>
      <c r="B58" s="20">
        <f>Français!B54</f>
        <v>0.638</v>
      </c>
      <c r="C58" s="20">
        <f>Français!C54</f>
        <v>1403.091</v>
      </c>
      <c r="D58" s="20">
        <f>Français!D54</f>
        <v>0.896</v>
      </c>
      <c r="E58" s="20">
        <f>Français!E54</f>
        <v>591.102</v>
      </c>
      <c r="F58" s="21">
        <f>Français!F54</f>
        <v>1.515</v>
      </c>
      <c r="G58" s="9"/>
      <c r="H58" s="22"/>
      <c r="I58" s="463" t="s">
        <v>78</v>
      </c>
      <c r="J58" s="464"/>
      <c r="K58" s="20">
        <f>Français!K54</f>
        <v>2.344</v>
      </c>
      <c r="L58" s="20">
        <f>Français!L54</f>
        <v>1534.808</v>
      </c>
      <c r="M58" s="20">
        <f>Français!M54</f>
        <v>3.598</v>
      </c>
      <c r="N58" s="20">
        <f>Français!N54</f>
        <v>591.102</v>
      </c>
      <c r="O58" s="21">
        <f>Français!O54</f>
        <v>6.087</v>
      </c>
      <c r="P58" s="22"/>
      <c r="Q58" s="1"/>
      <c r="R58" s="1"/>
      <c r="S58" s="1"/>
      <c r="T58" s="1"/>
      <c r="U58" s="1"/>
      <c r="V58" s="1"/>
      <c r="W58" s="26"/>
      <c r="X58" s="1"/>
      <c r="Y58" s="1"/>
      <c r="Z58" s="1"/>
      <c r="AA58" s="1"/>
      <c r="AB58" s="1"/>
      <c r="AC58" s="1"/>
      <c r="AD58" s="1"/>
      <c r="AE58" s="1"/>
    </row>
    <row r="59" spans="1:31" s="4" customFormat="1" ht="32.25" customHeight="1">
      <c r="A59" s="101" t="s">
        <v>47</v>
      </c>
      <c r="B59" s="20">
        <f>Français!B55</f>
        <v>0.593944</v>
      </c>
      <c r="C59" s="20">
        <f>Français!C55</f>
        <v>1404.658</v>
      </c>
      <c r="D59" s="20">
        <f>Français!D55</f>
        <v>0.8342881911519999</v>
      </c>
      <c r="E59" s="20">
        <f>Français!E55</f>
        <v>561.841</v>
      </c>
      <c r="F59" s="21">
        <f>Français!F55</f>
        <v>1.48491867121125</v>
      </c>
      <c r="G59" s="9"/>
      <c r="H59" s="22"/>
      <c r="I59" s="463" t="s">
        <v>14</v>
      </c>
      <c r="J59" s="464"/>
      <c r="K59" s="20">
        <f>Français!K55</f>
        <v>2.150024</v>
      </c>
      <c r="L59" s="20">
        <f>Français!L55</f>
        <v>1536.675</v>
      </c>
      <c r="M59" s="20">
        <f>Français!M55</f>
        <v>3.3038881302</v>
      </c>
      <c r="N59" s="20">
        <f>Français!N55</f>
        <v>561.841</v>
      </c>
      <c r="O59" s="21">
        <f>Français!O55</f>
        <v>5.880468193314478</v>
      </c>
      <c r="P59" s="22"/>
      <c r="Q59" s="1"/>
      <c r="R59" s="1"/>
      <c r="S59" s="1"/>
      <c r="T59" s="1"/>
      <c r="U59" s="1"/>
      <c r="V59" s="1"/>
      <c r="W59" s="26"/>
      <c r="X59" s="1"/>
      <c r="Y59" s="1"/>
      <c r="Z59" s="1"/>
      <c r="AA59" s="1"/>
      <c r="AB59" s="1"/>
      <c r="AC59" s="1"/>
      <c r="AD59" s="1"/>
      <c r="AE59" s="1"/>
    </row>
    <row r="60" spans="1:31" s="4" customFormat="1" ht="27.75" customHeight="1" thickBot="1">
      <c r="A60" s="117" t="s">
        <v>81</v>
      </c>
      <c r="B60" s="115">
        <f>Français!B56</f>
        <v>0</v>
      </c>
      <c r="C60" s="115">
        <f>Français!C56</f>
        <v>0</v>
      </c>
      <c r="D60" s="115">
        <f>Français!D56</f>
        <v>0</v>
      </c>
      <c r="E60" s="115">
        <f>Français!E56</f>
        <v>0</v>
      </c>
      <c r="F60" s="98">
        <f>Français!F56</f>
        <v>0</v>
      </c>
      <c r="G60" s="9"/>
      <c r="H60" s="24"/>
      <c r="I60" s="458" t="s">
        <v>79</v>
      </c>
      <c r="J60" s="459"/>
      <c r="K60" s="115">
        <f>Français!K56</f>
        <v>0</v>
      </c>
      <c r="L60" s="115">
        <f>Français!L56</f>
        <v>0</v>
      </c>
      <c r="M60" s="115">
        <f>Français!M56</f>
        <v>0</v>
      </c>
      <c r="N60" s="115">
        <f>Français!N56</f>
        <v>0</v>
      </c>
      <c r="O60" s="98">
        <f>Français!O56</f>
        <v>0</v>
      </c>
      <c r="P60" s="24"/>
      <c r="Q60" s="1"/>
      <c r="R60" s="1"/>
      <c r="S60" s="1"/>
      <c r="T60" s="1"/>
      <c r="U60" s="1"/>
      <c r="V60" s="1"/>
      <c r="W60" s="26"/>
      <c r="X60" s="1"/>
      <c r="Y60" s="1"/>
      <c r="Z60" s="1"/>
      <c r="AA60" s="1"/>
      <c r="AB60" s="1"/>
      <c r="AC60" s="1"/>
      <c r="AD60" s="1"/>
      <c r="AE60" s="1"/>
    </row>
    <row r="61" spans="1:31" s="4" customFormat="1" ht="35.25" customHeight="1" thickBot="1">
      <c r="A61" s="80" t="s">
        <v>15</v>
      </c>
      <c r="B61" s="111">
        <f>Français!B57</f>
        <v>2.001944</v>
      </c>
      <c r="C61" s="111">
        <f>Français!C57</f>
        <v>0</v>
      </c>
      <c r="D61" s="111">
        <f>Français!D57</f>
        <v>2.810288191152</v>
      </c>
      <c r="E61" s="111">
        <f>Français!E57</f>
        <v>0</v>
      </c>
      <c r="F61" s="108">
        <f>Français!F57</f>
        <v>4.810918671211249</v>
      </c>
      <c r="G61" s="27"/>
      <c r="H61" s="19"/>
      <c r="I61" s="399" t="s">
        <v>15</v>
      </c>
      <c r="J61" s="405"/>
      <c r="K61" s="111">
        <f>Français!K57</f>
        <v>7.352024</v>
      </c>
      <c r="L61" s="111">
        <f>Français!L57</f>
        <v>0</v>
      </c>
      <c r="M61" s="111">
        <f>Français!M57</f>
        <v>11.2888881302</v>
      </c>
      <c r="N61" s="111">
        <f>Français!N57</f>
        <v>0</v>
      </c>
      <c r="O61" s="108">
        <f>Français!O57</f>
        <v>19.324468193314477</v>
      </c>
      <c r="P61" s="19"/>
      <c r="Q61" s="1"/>
      <c r="R61" s="1"/>
      <c r="S61" s="1"/>
      <c r="T61" s="1"/>
      <c r="U61" s="1"/>
      <c r="V61" s="1"/>
      <c r="W61" s="26"/>
      <c r="X61" s="1"/>
      <c r="Y61" s="1"/>
      <c r="Z61" s="1"/>
      <c r="AA61" s="1"/>
      <c r="AB61" s="1"/>
      <c r="AC61" s="1"/>
      <c r="AD61" s="1"/>
      <c r="AE61" s="1"/>
    </row>
    <row r="62" spans="1:31" s="4" customFormat="1" ht="25.5" customHeight="1" thickBot="1">
      <c r="A62" s="31"/>
      <c r="B62" s="31"/>
      <c r="C62" s="31"/>
      <c r="D62" s="31"/>
      <c r="E62" s="397" t="s">
        <v>41</v>
      </c>
      <c r="F62" s="397"/>
      <c r="G62" s="397"/>
      <c r="H62" s="397"/>
      <c r="I62" s="397"/>
      <c r="J62" s="397"/>
      <c r="K62" s="397"/>
      <c r="L62" s="30"/>
      <c r="M62" s="30"/>
      <c r="N62" s="30"/>
      <c r="O62" s="19"/>
      <c r="P62" s="19"/>
      <c r="Q62" s="1"/>
      <c r="R62" s="1"/>
      <c r="S62" s="1"/>
      <c r="T62" s="1"/>
      <c r="U62" s="1"/>
      <c r="V62" s="1"/>
      <c r="W62" s="26"/>
      <c r="X62" s="1"/>
      <c r="Y62" s="1"/>
      <c r="Z62" s="1"/>
      <c r="AA62" s="1"/>
      <c r="AB62" s="1"/>
      <c r="AC62" s="1"/>
      <c r="AD62" s="1"/>
      <c r="AE62" s="1"/>
    </row>
    <row r="63" spans="5:31" s="4" customFormat="1" ht="47.25" customHeight="1" thickBot="1">
      <c r="E63" s="456" t="s">
        <v>49</v>
      </c>
      <c r="F63" s="457"/>
      <c r="G63" s="91" t="s">
        <v>164</v>
      </c>
      <c r="H63" s="91" t="s">
        <v>169</v>
      </c>
      <c r="I63" s="91" t="s">
        <v>143</v>
      </c>
      <c r="J63" s="91" t="s">
        <v>142</v>
      </c>
      <c r="K63" s="94" t="s">
        <v>144</v>
      </c>
      <c r="L63" s="19"/>
      <c r="M63" s="1"/>
      <c r="N63" s="19"/>
      <c r="O63" s="1"/>
      <c r="P63" s="19"/>
      <c r="Q63" s="1"/>
      <c r="R63" s="1"/>
      <c r="S63" s="1"/>
      <c r="T63" s="1"/>
      <c r="U63" s="1"/>
      <c r="V63" s="1"/>
      <c r="W63" s="26"/>
      <c r="X63" s="1"/>
      <c r="Y63" s="1"/>
      <c r="Z63" s="1"/>
      <c r="AA63" s="1"/>
      <c r="AB63" s="1"/>
      <c r="AC63" s="1"/>
      <c r="AD63" s="1"/>
      <c r="AE63" s="1"/>
    </row>
    <row r="64" spans="5:31" s="4" customFormat="1" ht="39.75" customHeight="1">
      <c r="E64" s="390" t="s">
        <v>67</v>
      </c>
      <c r="F64" s="391"/>
      <c r="G64" s="132">
        <f>Français!G61</f>
        <v>4.526</v>
      </c>
      <c r="H64" s="132">
        <f>Français!H61</f>
        <v>6.922</v>
      </c>
      <c r="I64" s="132">
        <f>Français!I61</f>
        <v>18.682</v>
      </c>
      <c r="J64" s="132">
        <f>Français!J61</f>
        <v>596.346</v>
      </c>
      <c r="K64" s="106">
        <f>Français!K61</f>
        <v>31.328</v>
      </c>
      <c r="L64" s="19"/>
      <c r="M64" s="1"/>
      <c r="N64" s="19"/>
      <c r="O64" s="1"/>
      <c r="P64" s="19"/>
      <c r="Q64" s="1"/>
      <c r="R64" s="1"/>
      <c r="S64" s="1"/>
      <c r="T64" s="1"/>
      <c r="U64" s="1"/>
      <c r="V64" s="1"/>
      <c r="W64" s="26"/>
      <c r="X64" s="1"/>
      <c r="Y64" s="1"/>
      <c r="Z64" s="1"/>
      <c r="AA64" s="1"/>
      <c r="AB64" s="1"/>
      <c r="AC64" s="1"/>
      <c r="AD64" s="1"/>
      <c r="AE64" s="1"/>
    </row>
    <row r="65" spans="5:31" s="4" customFormat="1" ht="25.5" customHeight="1">
      <c r="E65" s="390" t="s">
        <v>78</v>
      </c>
      <c r="F65" s="391"/>
      <c r="G65" s="20">
        <f>Français!G62</f>
        <v>3.502</v>
      </c>
      <c r="H65" s="20">
        <f>Français!H62</f>
        <v>4.043</v>
      </c>
      <c r="I65" s="20">
        <f>Français!I62</f>
        <v>8.369</v>
      </c>
      <c r="J65" s="20">
        <f>Français!J62</f>
        <v>591.102</v>
      </c>
      <c r="K65" s="21">
        <f>Français!K62</f>
        <v>14.158</v>
      </c>
      <c r="L65" s="19"/>
      <c r="M65" s="1"/>
      <c r="N65" s="19"/>
      <c r="O65" s="1"/>
      <c r="P65" s="19"/>
      <c r="Q65" s="1"/>
      <c r="R65" s="1"/>
      <c r="S65" s="1"/>
      <c r="T65" s="1"/>
      <c r="U65" s="1"/>
      <c r="V65" s="1"/>
      <c r="W65" s="26"/>
      <c r="X65" s="1"/>
      <c r="Y65" s="1"/>
      <c r="Z65" s="1"/>
      <c r="AA65" s="1"/>
      <c r="AB65" s="1"/>
      <c r="AC65" s="1"/>
      <c r="AD65" s="1"/>
      <c r="AE65" s="1"/>
    </row>
    <row r="66" spans="5:31" s="4" customFormat="1" ht="25.5" customHeight="1">
      <c r="E66" s="390" t="s">
        <v>14</v>
      </c>
      <c r="F66" s="391"/>
      <c r="G66" s="20">
        <f>Français!G63</f>
        <v>4.4346825</v>
      </c>
      <c r="H66" s="20">
        <f>Français!H63</f>
        <v>3.9855</v>
      </c>
      <c r="I66" s="20">
        <f>Français!I63</f>
        <v>9.930217798398006</v>
      </c>
      <c r="J66" s="20">
        <f>Français!J63</f>
        <v>561.841</v>
      </c>
      <c r="K66" s="21">
        <f>Français!K63</f>
        <v>17.674427103750002</v>
      </c>
      <c r="L66" s="19"/>
      <c r="M66" s="1"/>
      <c r="N66" s="19"/>
      <c r="O66" s="1"/>
      <c r="P66" s="19"/>
      <c r="Q66" s="1"/>
      <c r="R66" s="1"/>
      <c r="S66" s="1"/>
      <c r="T66" s="1"/>
      <c r="U66" s="1"/>
      <c r="V66" s="1"/>
      <c r="W66" s="26"/>
      <c r="X66" s="1"/>
      <c r="Y66" s="1"/>
      <c r="Z66" s="1"/>
      <c r="AA66" s="1"/>
      <c r="AB66" s="1"/>
      <c r="AC66" s="1"/>
      <c r="AD66" s="1"/>
      <c r="AE66" s="1"/>
    </row>
    <row r="67" spans="5:31" s="4" customFormat="1" ht="25.5" customHeight="1" thickBot="1">
      <c r="E67" s="394" t="s">
        <v>79</v>
      </c>
      <c r="F67" s="404"/>
      <c r="G67" s="115">
        <f>Français!G64</f>
        <v>0</v>
      </c>
      <c r="H67" s="115">
        <f>Français!H64</f>
        <v>0</v>
      </c>
      <c r="I67" s="115">
        <f>Français!I64</f>
        <v>0</v>
      </c>
      <c r="J67" s="115">
        <f>Français!J64</f>
        <v>0</v>
      </c>
      <c r="K67" s="98">
        <f>Français!K64</f>
        <v>0</v>
      </c>
      <c r="L67" s="19"/>
      <c r="M67" s="333" t="s">
        <v>163</v>
      </c>
      <c r="N67" s="19"/>
      <c r="O67" s="1"/>
      <c r="P67" s="19"/>
      <c r="Q67" s="1"/>
      <c r="R67" s="1"/>
      <c r="S67" s="1"/>
      <c r="T67" s="1"/>
      <c r="U67" s="1"/>
      <c r="V67" s="1"/>
      <c r="W67" s="26"/>
      <c r="X67" s="1"/>
      <c r="Y67" s="1"/>
      <c r="Z67" s="1"/>
      <c r="AA67" s="1"/>
      <c r="AB67" s="1"/>
      <c r="AC67" s="1"/>
      <c r="AD67" s="1"/>
      <c r="AE67" s="1"/>
    </row>
    <row r="68" spans="5:31" s="4" customFormat="1" ht="25.5" customHeight="1" thickBot="1">
      <c r="E68" s="387" t="s">
        <v>15</v>
      </c>
      <c r="F68" s="388"/>
      <c r="G68" s="111">
        <f>Français!G65</f>
        <v>12.4626825</v>
      </c>
      <c r="H68" s="111">
        <f>Français!H65</f>
        <v>0</v>
      </c>
      <c r="I68" s="111">
        <f>Français!I65</f>
        <v>36.981217798398006</v>
      </c>
      <c r="J68" s="111">
        <f>Français!J65</f>
        <v>0</v>
      </c>
      <c r="K68" s="108">
        <f>Français!K65</f>
        <v>63.160427103749996</v>
      </c>
      <c r="L68" s="19"/>
      <c r="M68" s="1"/>
      <c r="N68" s="19"/>
      <c r="O68" s="1"/>
      <c r="P68" s="19"/>
      <c r="Q68" s="1"/>
      <c r="R68" s="1"/>
      <c r="S68" s="1"/>
      <c r="T68" s="1"/>
      <c r="U68" s="1"/>
      <c r="V68" s="1"/>
      <c r="W68" s="26"/>
      <c r="X68" s="1"/>
      <c r="Y68" s="1"/>
      <c r="Z68" s="1"/>
      <c r="AA68" s="1"/>
      <c r="AB68" s="1"/>
      <c r="AC68" s="1"/>
      <c r="AD68" s="1"/>
      <c r="AE68" s="1"/>
    </row>
    <row r="69" spans="5:31" s="4" customFormat="1" ht="18.75" customHeight="1">
      <c r="E69" s="63"/>
      <c r="F69" s="63"/>
      <c r="G69" s="64"/>
      <c r="H69" s="64"/>
      <c r="I69" s="64"/>
      <c r="J69" s="64"/>
      <c r="K69" s="64"/>
      <c r="L69" s="30"/>
      <c r="M69" s="30"/>
      <c r="N69" s="30"/>
      <c r="O69" s="19"/>
      <c r="P69" s="19"/>
      <c r="Q69" s="1"/>
      <c r="R69" s="1"/>
      <c r="S69" s="1"/>
      <c r="T69" s="1"/>
      <c r="U69" s="1"/>
      <c r="V69" s="1"/>
      <c r="W69" s="26"/>
      <c r="X69" s="1"/>
      <c r="Y69" s="1"/>
      <c r="Z69" s="1"/>
      <c r="AA69" s="1"/>
      <c r="AB69" s="1"/>
      <c r="AC69" s="1"/>
      <c r="AD69" s="1"/>
      <c r="AE69" s="1"/>
    </row>
    <row r="70" spans="1:31" s="4" customFormat="1" ht="25.5" customHeight="1">
      <c r="A70" s="407" t="s">
        <v>68</v>
      </c>
      <c r="B70" s="407"/>
      <c r="C70" s="407"/>
      <c r="D70" s="407"/>
      <c r="E70" s="407"/>
      <c r="F70" s="407"/>
      <c r="G70" s="407"/>
      <c r="H70" s="407"/>
      <c r="I70" s="407"/>
      <c r="J70" s="407"/>
      <c r="K70" s="407"/>
      <c r="L70" s="407"/>
      <c r="M70" s="407"/>
      <c r="N70" s="407"/>
      <c r="O70" s="407"/>
      <c r="P70" s="407"/>
      <c r="Q70" s="407"/>
      <c r="R70" s="1"/>
      <c r="S70" s="1"/>
      <c r="T70" s="1"/>
      <c r="U70" s="1"/>
      <c r="V70" s="1"/>
      <c r="W70" s="26"/>
      <c r="X70" s="1"/>
      <c r="Y70" s="1"/>
      <c r="Z70" s="1"/>
      <c r="AA70" s="1"/>
      <c r="AB70" s="1"/>
      <c r="AC70" s="1"/>
      <c r="AD70" s="1"/>
      <c r="AE70" s="1"/>
    </row>
    <row r="71" spans="1:31" s="4" customFormat="1" ht="25.5" customHeight="1" thickBot="1">
      <c r="A71" s="397" t="s">
        <v>69</v>
      </c>
      <c r="B71" s="397"/>
      <c r="C71" s="397"/>
      <c r="D71" s="397"/>
      <c r="E71" s="397"/>
      <c r="F71" s="397"/>
      <c r="G71" s="31"/>
      <c r="I71" s="397" t="s">
        <v>70</v>
      </c>
      <c r="J71" s="397"/>
      <c r="K71" s="397"/>
      <c r="L71" s="397"/>
      <c r="M71" s="397"/>
      <c r="N71" s="397"/>
      <c r="O71" s="397"/>
      <c r="P71" s="19"/>
      <c r="Q71" s="1"/>
      <c r="R71" s="1"/>
      <c r="S71" s="1"/>
      <c r="T71" s="1"/>
      <c r="U71" s="1"/>
      <c r="V71" s="1"/>
      <c r="W71" s="26"/>
      <c r="X71" s="1"/>
      <c r="Y71" s="1"/>
      <c r="Z71" s="1"/>
      <c r="AA71" s="1"/>
      <c r="AB71" s="1"/>
      <c r="AC71" s="1"/>
      <c r="AD71" s="1"/>
      <c r="AE71" s="1"/>
    </row>
    <row r="72" spans="1:31" s="4" customFormat="1" ht="43.5" customHeight="1" thickBot="1">
      <c r="A72" s="100" t="s">
        <v>49</v>
      </c>
      <c r="B72" s="91" t="s">
        <v>153</v>
      </c>
      <c r="C72" s="91" t="s">
        <v>154</v>
      </c>
      <c r="D72" s="91" t="s">
        <v>143</v>
      </c>
      <c r="E72" s="91" t="s">
        <v>142</v>
      </c>
      <c r="F72" s="94" t="s">
        <v>144</v>
      </c>
      <c r="G72" s="131"/>
      <c r="I72" s="456" t="s">
        <v>49</v>
      </c>
      <c r="J72" s="457"/>
      <c r="K72" s="91" t="s">
        <v>153</v>
      </c>
      <c r="L72" s="91" t="s">
        <v>154</v>
      </c>
      <c r="M72" s="91" t="s">
        <v>143</v>
      </c>
      <c r="N72" s="91" t="s">
        <v>142</v>
      </c>
      <c r="O72" s="94" t="s">
        <v>144</v>
      </c>
      <c r="P72" s="19"/>
      <c r="Q72" s="1"/>
      <c r="R72" s="1"/>
      <c r="S72" s="1"/>
      <c r="T72" s="1"/>
      <c r="U72" s="1"/>
      <c r="V72" s="1"/>
      <c r="W72" s="26"/>
      <c r="X72" s="1"/>
      <c r="Y72" s="1"/>
      <c r="Z72" s="1"/>
      <c r="AA72" s="1"/>
      <c r="AB72" s="1"/>
      <c r="AC72" s="1"/>
      <c r="AD72" s="1"/>
      <c r="AE72" s="1"/>
    </row>
    <row r="73" spans="1:31" s="4" customFormat="1" ht="25.5" customHeight="1">
      <c r="A73" s="101" t="s">
        <v>52</v>
      </c>
      <c r="B73" s="20">
        <f>Français!B70</f>
        <v>1.716</v>
      </c>
      <c r="C73" s="132">
        <f>Français!C70</f>
        <v>281780.71</v>
      </c>
      <c r="D73" s="132">
        <f>Français!D70</f>
        <v>0.484</v>
      </c>
      <c r="E73" s="20">
        <f>Français!E70</f>
        <v>596.346</v>
      </c>
      <c r="F73" s="21">
        <f>Français!F70</f>
        <v>0.811</v>
      </c>
      <c r="G73" s="131"/>
      <c r="I73" s="390" t="s">
        <v>67</v>
      </c>
      <c r="J73" s="391"/>
      <c r="K73" s="132">
        <f>Français!K70</f>
        <v>6.513</v>
      </c>
      <c r="L73" s="114">
        <f>Français!L70</f>
        <v>383371.85</v>
      </c>
      <c r="M73" s="132">
        <f>Français!M70</f>
        <v>2.497</v>
      </c>
      <c r="N73" s="132">
        <f>Français!N70</f>
        <v>596.346</v>
      </c>
      <c r="O73" s="106">
        <f>Français!O70</f>
        <v>4.187</v>
      </c>
      <c r="P73" s="19"/>
      <c r="Q73" s="1"/>
      <c r="R73" s="1"/>
      <c r="S73" s="1"/>
      <c r="T73" s="1"/>
      <c r="U73" s="1"/>
      <c r="V73" s="1"/>
      <c r="W73" s="26"/>
      <c r="X73" s="1"/>
      <c r="Y73" s="1"/>
      <c r="Z73" s="1"/>
      <c r="AA73" s="1"/>
      <c r="AB73" s="1"/>
      <c r="AC73" s="1"/>
      <c r="AD73" s="1"/>
      <c r="AE73" s="1"/>
    </row>
    <row r="74" spans="1:31" s="4" customFormat="1" ht="25.5" customHeight="1">
      <c r="A74" s="101" t="s">
        <v>80</v>
      </c>
      <c r="B74" s="20">
        <f>Français!B71</f>
        <v>1.772</v>
      </c>
      <c r="C74" s="114">
        <f>Français!C71</f>
        <v>281780.71</v>
      </c>
      <c r="D74" s="132">
        <f>Français!D71</f>
        <v>0.499</v>
      </c>
      <c r="E74" s="20">
        <f>Français!E71</f>
        <v>591.102</v>
      </c>
      <c r="F74" s="21">
        <f>Français!F71</f>
        <v>0.845</v>
      </c>
      <c r="G74" s="131"/>
      <c r="I74" s="390" t="s">
        <v>78</v>
      </c>
      <c r="J74" s="391"/>
      <c r="K74" s="20">
        <f>Français!K71</f>
        <v>6.364</v>
      </c>
      <c r="L74" s="114">
        <f>Français!L71</f>
        <v>383371.85</v>
      </c>
      <c r="M74" s="20">
        <f>Français!M71</f>
        <v>2.44</v>
      </c>
      <c r="N74" s="20">
        <f>Français!N71</f>
        <v>591.102</v>
      </c>
      <c r="O74" s="21">
        <f>Français!O71</f>
        <v>4.127</v>
      </c>
      <c r="P74" s="19"/>
      <c r="Q74" s="1"/>
      <c r="R74" s="1"/>
      <c r="S74" s="1"/>
      <c r="T74" s="1"/>
      <c r="U74" s="1"/>
      <c r="V74" s="1"/>
      <c r="W74" s="26"/>
      <c r="X74" s="1"/>
      <c r="Y74" s="1"/>
      <c r="Z74" s="1"/>
      <c r="AA74" s="1"/>
      <c r="AB74" s="1"/>
      <c r="AC74" s="1"/>
      <c r="AD74" s="1"/>
      <c r="AE74" s="1"/>
    </row>
    <row r="75" spans="1:31" s="4" customFormat="1" ht="25.5" customHeight="1">
      <c r="A75" s="101" t="s">
        <v>47</v>
      </c>
      <c r="B75" s="132">
        <f>Français!B72</f>
        <v>1.800799</v>
      </c>
      <c r="C75" s="114">
        <f>Français!C72</f>
        <v>281780.71</v>
      </c>
      <c r="D75" s="132">
        <f>Français!D72</f>
        <v>0.5074304207872901</v>
      </c>
      <c r="E75" s="20">
        <f>Français!E72</f>
        <v>561.841</v>
      </c>
      <c r="F75" s="21">
        <f>Français!F72</f>
        <v>0.9031566240044604</v>
      </c>
      <c r="G75" s="131"/>
      <c r="I75" s="390" t="s">
        <v>14</v>
      </c>
      <c r="J75" s="391"/>
      <c r="K75" s="20">
        <f>Français!K72</f>
        <v>6.394019</v>
      </c>
      <c r="L75" s="114">
        <f>Français!L72</f>
        <v>383371.85</v>
      </c>
      <c r="M75" s="20">
        <f>Français!M72</f>
        <v>2.45128689296515</v>
      </c>
      <c r="N75" s="20">
        <f>Français!N72</f>
        <v>561.841</v>
      </c>
      <c r="O75" s="21">
        <f>Français!O72</f>
        <v>4.362954809216753</v>
      </c>
      <c r="P75" s="19"/>
      <c r="Q75" s="1"/>
      <c r="R75" s="1"/>
      <c r="S75" s="1"/>
      <c r="T75" s="1"/>
      <c r="U75" s="1"/>
      <c r="V75" s="1"/>
      <c r="W75" s="26"/>
      <c r="X75" s="1"/>
      <c r="Y75" s="1"/>
      <c r="Z75" s="1"/>
      <c r="AA75" s="1"/>
      <c r="AB75" s="1"/>
      <c r="AC75" s="1"/>
      <c r="AD75" s="1"/>
      <c r="AE75" s="1"/>
    </row>
    <row r="76" spans="1:31" s="4" customFormat="1" ht="25.5" customHeight="1" thickBot="1">
      <c r="A76" s="117" t="s">
        <v>81</v>
      </c>
      <c r="B76" s="115">
        <f>Français!B73</f>
        <v>0</v>
      </c>
      <c r="C76" s="296">
        <f>Français!C73</f>
        <v>0</v>
      </c>
      <c r="D76" s="115">
        <f>Français!D73</f>
        <v>0</v>
      </c>
      <c r="E76" s="115">
        <f>Français!E73</f>
        <v>0</v>
      </c>
      <c r="F76" s="98">
        <f>Français!F73</f>
        <v>0</v>
      </c>
      <c r="G76" s="131"/>
      <c r="I76" s="390" t="s">
        <v>79</v>
      </c>
      <c r="J76" s="391"/>
      <c r="K76" s="20">
        <f>Français!K73</f>
        <v>0</v>
      </c>
      <c r="L76" s="114">
        <f>Français!L73</f>
        <v>0</v>
      </c>
      <c r="M76" s="20">
        <f>Français!M73</f>
        <v>0</v>
      </c>
      <c r="N76" s="20">
        <f>Français!N73</f>
        <v>0</v>
      </c>
      <c r="O76" s="21">
        <f>Français!O73</f>
        <v>0</v>
      </c>
      <c r="P76" s="19"/>
      <c r="Q76" s="1"/>
      <c r="R76" s="1"/>
      <c r="S76" s="1"/>
      <c r="T76" s="1"/>
      <c r="U76" s="1"/>
      <c r="V76" s="1"/>
      <c r="W76" s="26"/>
      <c r="X76" s="1"/>
      <c r="Y76" s="1"/>
      <c r="Z76" s="1"/>
      <c r="AA76" s="1"/>
      <c r="AB76" s="1"/>
      <c r="AC76" s="1"/>
      <c r="AD76" s="1"/>
      <c r="AE76" s="1"/>
    </row>
    <row r="77" spans="1:31" s="4" customFormat="1" ht="32.25" customHeight="1" thickBot="1">
      <c r="A77" s="80" t="s">
        <v>15</v>
      </c>
      <c r="B77" s="111">
        <f>Français!B74</f>
        <v>5.288799</v>
      </c>
      <c r="C77" s="111">
        <f>Français!C74</f>
        <v>0</v>
      </c>
      <c r="D77" s="111">
        <f>Français!D74</f>
        <v>1.49043042078729</v>
      </c>
      <c r="E77" s="111">
        <f>Français!E74</f>
        <v>0</v>
      </c>
      <c r="F77" s="108">
        <f>Français!F74</f>
        <v>2.5591566240044603</v>
      </c>
      <c r="G77" s="131"/>
      <c r="I77" s="378" t="s">
        <v>15</v>
      </c>
      <c r="J77" s="379"/>
      <c r="K77" s="306">
        <f>Français!K74</f>
        <v>19.271019</v>
      </c>
      <c r="L77" s="306">
        <f>Français!L74</f>
        <v>0</v>
      </c>
      <c r="M77" s="306">
        <f>Français!M74</f>
        <v>7.38828689296515</v>
      </c>
      <c r="N77" s="306">
        <f>Français!N74</f>
        <v>0</v>
      </c>
      <c r="O77" s="107">
        <f>Français!O74</f>
        <v>12.676954809216753</v>
      </c>
      <c r="P77" s="19"/>
      <c r="Q77" s="1"/>
      <c r="R77" s="1"/>
      <c r="S77" s="1"/>
      <c r="T77" s="1"/>
      <c r="U77" s="1"/>
      <c r="V77" s="1"/>
      <c r="W77" s="26"/>
      <c r="X77" s="1"/>
      <c r="Y77" s="1"/>
      <c r="Z77" s="1"/>
      <c r="AA77" s="1"/>
      <c r="AB77" s="1"/>
      <c r="AC77" s="1"/>
      <c r="AD77" s="1"/>
      <c r="AE77" s="1"/>
    </row>
    <row r="78" spans="1:31" s="4" customFormat="1" ht="25.5" customHeight="1">
      <c r="A78" s="55"/>
      <c r="B78" s="30"/>
      <c r="C78" s="30"/>
      <c r="D78" s="30"/>
      <c r="E78" s="30"/>
      <c r="F78" s="30"/>
      <c r="G78" s="31"/>
      <c r="H78" s="31"/>
      <c r="I78" s="29"/>
      <c r="J78" s="29"/>
      <c r="K78" s="29"/>
      <c r="L78" s="30"/>
      <c r="M78" s="30"/>
      <c r="N78" s="30"/>
      <c r="O78" s="19"/>
      <c r="P78" s="19"/>
      <c r="Q78" s="1"/>
      <c r="R78" s="1"/>
      <c r="S78" s="1"/>
      <c r="T78" s="1"/>
      <c r="U78" s="1"/>
      <c r="V78" s="1"/>
      <c r="W78" s="26"/>
      <c r="X78" s="1"/>
      <c r="Y78" s="1"/>
      <c r="Z78" s="1"/>
      <c r="AA78" s="1"/>
      <c r="AB78" s="1"/>
      <c r="AC78" s="1"/>
      <c r="AD78" s="1"/>
      <c r="AE78" s="1"/>
    </row>
    <row r="79" spans="1:31" s="4" customFormat="1" ht="25.5" customHeight="1">
      <c r="A79" s="455" t="s">
        <v>172</v>
      </c>
      <c r="B79" s="455"/>
      <c r="C79" s="455"/>
      <c r="D79" s="455"/>
      <c r="E79" s="455"/>
      <c r="F79" s="455"/>
      <c r="G79" s="455"/>
      <c r="H79" s="455"/>
      <c r="I79" s="455"/>
      <c r="J79" s="455"/>
      <c r="K79" s="455"/>
      <c r="L79" s="455"/>
      <c r="M79" s="455"/>
      <c r="N79" s="455"/>
      <c r="O79" s="455"/>
      <c r="P79" s="455"/>
      <c r="Q79" s="455"/>
      <c r="R79" s="1"/>
      <c r="S79" s="1"/>
      <c r="T79" s="1"/>
      <c r="U79" s="1"/>
      <c r="V79" s="1"/>
      <c r="W79" s="26"/>
      <c r="X79" s="1"/>
      <c r="Y79" s="1"/>
      <c r="Z79" s="1"/>
      <c r="AA79" s="1"/>
      <c r="AB79" s="1"/>
      <c r="AC79" s="1"/>
      <c r="AD79" s="1"/>
      <c r="AE79" s="1"/>
    </row>
    <row r="80" spans="1:31" s="4" customFormat="1" ht="25.5" customHeight="1">
      <c r="A80" s="47"/>
      <c r="B80" s="47"/>
      <c r="C80" s="47"/>
      <c r="D80" s="47"/>
      <c r="E80" s="47"/>
      <c r="F80" s="47"/>
      <c r="G80" s="31"/>
      <c r="H80" s="31"/>
      <c r="I80" s="29"/>
      <c r="J80" s="29"/>
      <c r="K80" s="29"/>
      <c r="L80" s="30"/>
      <c r="M80" s="30"/>
      <c r="N80" s="30"/>
      <c r="O80" s="19"/>
      <c r="P80" s="19"/>
      <c r="Q80" s="1"/>
      <c r="R80" s="1"/>
      <c r="S80" s="1"/>
      <c r="T80" s="1"/>
      <c r="U80" s="1"/>
      <c r="V80" s="1"/>
      <c r="W80" s="26"/>
      <c r="X80" s="1"/>
      <c r="Y80" s="1"/>
      <c r="Z80" s="1"/>
      <c r="AA80" s="1"/>
      <c r="AB80" s="1"/>
      <c r="AC80" s="1"/>
      <c r="AD80" s="1"/>
      <c r="AE80" s="1"/>
    </row>
    <row r="81" spans="1:31" s="4" customFormat="1" ht="25.5" customHeight="1">
      <c r="A81" s="407" t="s">
        <v>42</v>
      </c>
      <c r="B81" s="407"/>
      <c r="C81" s="407"/>
      <c r="D81" s="407"/>
      <c r="E81" s="407"/>
      <c r="F81" s="407"/>
      <c r="G81" s="407"/>
      <c r="H81" s="407"/>
      <c r="I81" s="407"/>
      <c r="J81" s="407"/>
      <c r="K81" s="407"/>
      <c r="L81" s="407"/>
      <c r="M81" s="407"/>
      <c r="N81" s="407"/>
      <c r="O81" s="407"/>
      <c r="P81" s="407"/>
      <c r="Q81" s="407"/>
      <c r="R81" s="1"/>
      <c r="S81" s="1"/>
      <c r="T81" s="1"/>
      <c r="U81" s="1"/>
      <c r="V81" s="1"/>
      <c r="W81" s="26"/>
      <c r="X81" s="1"/>
      <c r="Y81" s="1"/>
      <c r="Z81" s="1"/>
      <c r="AA81" s="1"/>
      <c r="AB81" s="1"/>
      <c r="AC81" s="1"/>
      <c r="AD81" s="1"/>
      <c r="AE81" s="1"/>
    </row>
    <row r="82" spans="1:31" s="4" customFormat="1" ht="25.5" customHeight="1" thickBot="1">
      <c r="A82" s="17"/>
      <c r="B82" s="9"/>
      <c r="C82" s="9"/>
      <c r="D82" s="9"/>
      <c r="E82" s="9"/>
      <c r="G82" s="31"/>
      <c r="H82" s="31"/>
      <c r="I82" s="29"/>
      <c r="J82" s="29"/>
      <c r="K82" s="29"/>
      <c r="L82" s="30"/>
      <c r="M82" s="30"/>
      <c r="N82" s="30"/>
      <c r="O82" s="19"/>
      <c r="P82" s="19"/>
      <c r="Q82" s="1"/>
      <c r="R82" s="1"/>
      <c r="S82" s="1"/>
      <c r="T82" s="1"/>
      <c r="U82" s="1"/>
      <c r="V82" s="1"/>
      <c r="W82" s="26"/>
      <c r="X82" s="1"/>
      <c r="Y82" s="1"/>
      <c r="Z82" s="1"/>
      <c r="AA82" s="1"/>
      <c r="AB82" s="1"/>
      <c r="AC82" s="1"/>
      <c r="AD82" s="1"/>
      <c r="AE82" s="1"/>
    </row>
    <row r="83" spans="5:31" s="4" customFormat="1" ht="65.25" customHeight="1" thickBot="1">
      <c r="E83" s="399" t="s">
        <v>49</v>
      </c>
      <c r="F83" s="405"/>
      <c r="G83" s="91" t="s">
        <v>146</v>
      </c>
      <c r="H83" s="91" t="s">
        <v>119</v>
      </c>
      <c r="I83" s="91" t="s">
        <v>116</v>
      </c>
      <c r="J83" s="91" t="s">
        <v>117</v>
      </c>
      <c r="K83" s="92" t="s">
        <v>118</v>
      </c>
      <c r="L83" s="30"/>
      <c r="M83" s="30"/>
      <c r="N83" s="30"/>
      <c r="O83" s="19"/>
      <c r="P83" s="19"/>
      <c r="Q83" s="1"/>
      <c r="R83" s="1"/>
      <c r="S83" s="1"/>
      <c r="T83" s="1"/>
      <c r="U83" s="1"/>
      <c r="V83" s="1"/>
      <c r="W83" s="26"/>
      <c r="X83" s="1"/>
      <c r="Y83" s="1"/>
      <c r="Z83" s="1"/>
      <c r="AA83" s="1"/>
      <c r="AB83" s="1"/>
      <c r="AC83" s="1"/>
      <c r="AD83" s="1"/>
      <c r="AE83" s="1"/>
    </row>
    <row r="84" spans="5:31" s="4" customFormat="1" ht="25.5" customHeight="1">
      <c r="E84" s="401" t="s">
        <v>67</v>
      </c>
      <c r="F84" s="406"/>
      <c r="G84" s="112">
        <f>Français!G81</f>
        <v>2.117</v>
      </c>
      <c r="H84" s="112">
        <f>Français!H81</f>
        <v>58.101</v>
      </c>
      <c r="I84" s="112">
        <f>Français!I81</f>
        <v>123.007</v>
      </c>
      <c r="J84" s="112">
        <f>Français!J81</f>
        <v>591.848</v>
      </c>
      <c r="K84" s="113">
        <f>Français!K81</f>
        <v>72.802</v>
      </c>
      <c r="L84" s="30"/>
      <c r="M84" s="30"/>
      <c r="N84" s="30"/>
      <c r="O84" s="19"/>
      <c r="P84" s="19"/>
      <c r="Q84" s="1"/>
      <c r="R84" s="1"/>
      <c r="S84" s="1"/>
      <c r="T84" s="1"/>
      <c r="U84" s="1"/>
      <c r="V84" s="1"/>
      <c r="W84" s="26"/>
      <c r="X84" s="1"/>
      <c r="Y84" s="1"/>
      <c r="Z84" s="1"/>
      <c r="AA84" s="1"/>
      <c r="AB84" s="1"/>
      <c r="AC84" s="1"/>
      <c r="AD84" s="1"/>
      <c r="AE84" s="1"/>
    </row>
    <row r="85" spans="5:31" s="4" customFormat="1" ht="25.5" customHeight="1">
      <c r="E85" s="390" t="s">
        <v>78</v>
      </c>
      <c r="F85" s="391"/>
      <c r="G85" s="20">
        <f>Français!G82</f>
        <v>3.064</v>
      </c>
      <c r="H85" s="20">
        <f>Français!H82</f>
        <v>22.234</v>
      </c>
      <c r="I85" s="20">
        <f>Français!I82</f>
        <v>68.115</v>
      </c>
      <c r="J85" s="20">
        <f>Français!J82</f>
        <v>598.864</v>
      </c>
      <c r="K85" s="21">
        <f>Français!K82</f>
        <v>40.792</v>
      </c>
      <c r="L85" s="30"/>
      <c r="M85" s="30"/>
      <c r="N85" s="30"/>
      <c r="O85" s="19"/>
      <c r="P85" s="19"/>
      <c r="Q85" s="1"/>
      <c r="R85" s="1"/>
      <c r="S85" s="1"/>
      <c r="T85" s="1"/>
      <c r="U85" s="1"/>
      <c r="V85" s="1"/>
      <c r="W85" s="26"/>
      <c r="X85" s="1"/>
      <c r="Y85" s="1"/>
      <c r="Z85" s="1"/>
      <c r="AA85" s="1"/>
      <c r="AB85" s="1"/>
      <c r="AC85" s="1"/>
      <c r="AD85" s="1"/>
      <c r="AE85" s="1"/>
    </row>
    <row r="86" spans="5:31" s="4" customFormat="1" ht="25.5" customHeight="1">
      <c r="E86" s="390" t="s">
        <v>14</v>
      </c>
      <c r="F86" s="391"/>
      <c r="G86" s="132">
        <f>Français!G83</f>
        <v>2.112615</v>
      </c>
      <c r="H86" s="132">
        <f>Français!H83</f>
        <v>43.2127</v>
      </c>
      <c r="I86" s="132">
        <f>Français!I83</f>
        <v>91.29179821049999</v>
      </c>
      <c r="J86" s="132">
        <f>Français!J83</f>
        <v>563.767</v>
      </c>
      <c r="K86" s="106">
        <f>Français!K83</f>
        <v>51.46730320173896</v>
      </c>
      <c r="L86" s="30"/>
      <c r="M86" s="65"/>
      <c r="N86" s="30"/>
      <c r="O86" s="19"/>
      <c r="P86" s="19"/>
      <c r="Q86" s="1"/>
      <c r="R86" s="1"/>
      <c r="S86" s="1"/>
      <c r="T86" s="1"/>
      <c r="U86" s="1"/>
      <c r="V86" s="1"/>
      <c r="W86" s="26"/>
      <c r="X86" s="1"/>
      <c r="Y86" s="1"/>
      <c r="Z86" s="1"/>
      <c r="AA86" s="1"/>
      <c r="AB86" s="1"/>
      <c r="AC86" s="1"/>
      <c r="AD86" s="1"/>
      <c r="AE86" s="1"/>
    </row>
    <row r="87" spans="5:31" s="4" customFormat="1" ht="25.5" customHeight="1" thickBot="1">
      <c r="E87" s="394" t="s">
        <v>79</v>
      </c>
      <c r="F87" s="404"/>
      <c r="G87" s="115">
        <f>Français!G84</f>
        <v>0</v>
      </c>
      <c r="H87" s="115">
        <f>Français!H84</f>
        <v>0</v>
      </c>
      <c r="I87" s="133">
        <f>Français!I84</f>
        <v>0</v>
      </c>
      <c r="J87" s="115">
        <f>Français!J84</f>
        <v>0</v>
      </c>
      <c r="K87" s="121">
        <f>Français!K84</f>
        <v>0</v>
      </c>
      <c r="L87" s="30"/>
      <c r="M87" s="30"/>
      <c r="N87" s="30"/>
      <c r="O87" s="19"/>
      <c r="P87" s="19"/>
      <c r="Q87" s="1"/>
      <c r="R87" s="1"/>
      <c r="S87" s="1"/>
      <c r="T87" s="1"/>
      <c r="U87" s="1"/>
      <c r="V87" s="1"/>
      <c r="W87" s="26"/>
      <c r="X87" s="1"/>
      <c r="Y87" s="1"/>
      <c r="Z87" s="1"/>
      <c r="AA87" s="1"/>
      <c r="AB87" s="1"/>
      <c r="AC87" s="1"/>
      <c r="AD87" s="1"/>
      <c r="AE87" s="1"/>
    </row>
    <row r="88" spans="5:31" s="4" customFormat="1" ht="25.5" customHeight="1" thickBot="1">
      <c r="E88" s="387" t="s">
        <v>15</v>
      </c>
      <c r="F88" s="388"/>
      <c r="G88" s="111">
        <f>Français!G85</f>
        <v>7.293615</v>
      </c>
      <c r="H88" s="111">
        <f>Français!H85</f>
        <v>0</v>
      </c>
      <c r="I88" s="111">
        <f>Français!I85</f>
        <v>282.4137982105</v>
      </c>
      <c r="J88" s="111">
        <f>Français!J85</f>
        <v>0</v>
      </c>
      <c r="K88" s="108">
        <f>Français!K85</f>
        <v>165.06130320173895</v>
      </c>
      <c r="L88" s="30"/>
      <c r="M88" s="30"/>
      <c r="N88" s="30"/>
      <c r="O88" s="19"/>
      <c r="P88" s="19"/>
      <c r="Q88" s="1"/>
      <c r="R88" s="1"/>
      <c r="S88" s="1"/>
      <c r="T88" s="1"/>
      <c r="U88" s="1"/>
      <c r="V88" s="1"/>
      <c r="W88" s="26"/>
      <c r="X88" s="1"/>
      <c r="Y88" s="1"/>
      <c r="Z88" s="1"/>
      <c r="AA88" s="1"/>
      <c r="AB88" s="1"/>
      <c r="AC88" s="1"/>
      <c r="AD88" s="1"/>
      <c r="AE88" s="1"/>
    </row>
    <row r="89" spans="4:31" s="4" customFormat="1" ht="25.5" customHeight="1"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19"/>
      <c r="P89" s="19"/>
      <c r="Q89" s="1"/>
      <c r="R89" s="1"/>
      <c r="S89" s="1"/>
      <c r="T89" s="1"/>
      <c r="U89" s="1"/>
      <c r="V89" s="1"/>
      <c r="W89" s="26"/>
      <c r="X89" s="1"/>
      <c r="Y89" s="1"/>
      <c r="Z89" s="1"/>
      <c r="AA89" s="1"/>
      <c r="AB89" s="1"/>
      <c r="AC89" s="1"/>
      <c r="AD89" s="1"/>
      <c r="AE89" s="1"/>
    </row>
    <row r="90" spans="4:31" s="4" customFormat="1" ht="25.5" customHeight="1"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19"/>
      <c r="P90" s="19"/>
      <c r="Q90" s="1"/>
      <c r="R90" s="1"/>
      <c r="S90" s="1"/>
      <c r="T90" s="1"/>
      <c r="U90" s="1"/>
      <c r="V90" s="1"/>
      <c r="W90" s="26"/>
      <c r="X90" s="1"/>
      <c r="Y90" s="1"/>
      <c r="Z90" s="1"/>
      <c r="AA90" s="1"/>
      <c r="AB90" s="1"/>
      <c r="AC90" s="1"/>
      <c r="AD90" s="1"/>
      <c r="AE90" s="1"/>
    </row>
    <row r="91" spans="4:31" s="4" customFormat="1" ht="25.5" customHeight="1"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19"/>
      <c r="P91" s="19"/>
      <c r="Q91" s="1"/>
      <c r="R91" s="1"/>
      <c r="S91" s="1"/>
      <c r="T91" s="1"/>
      <c r="U91" s="1"/>
      <c r="V91" s="1"/>
      <c r="W91" s="26"/>
      <c r="X91" s="1"/>
      <c r="Y91" s="1"/>
      <c r="Z91" s="1"/>
      <c r="AA91" s="1"/>
      <c r="AB91" s="1"/>
      <c r="AC91" s="1"/>
      <c r="AD91" s="1"/>
      <c r="AE91" s="1"/>
    </row>
    <row r="92" spans="1:31" s="4" customFormat="1" ht="25.5" customHeight="1">
      <c r="A92" s="407" t="s">
        <v>43</v>
      </c>
      <c r="B92" s="407"/>
      <c r="C92" s="407"/>
      <c r="D92" s="407"/>
      <c r="E92" s="407"/>
      <c r="F92" s="407"/>
      <c r="G92" s="407"/>
      <c r="H92" s="407"/>
      <c r="I92" s="407"/>
      <c r="J92" s="407"/>
      <c r="K92" s="407"/>
      <c r="L92" s="407"/>
      <c r="M92" s="407"/>
      <c r="N92" s="407"/>
      <c r="O92" s="407"/>
      <c r="P92" s="407"/>
      <c r="Q92" s="407"/>
      <c r="R92" s="1"/>
      <c r="S92" s="1"/>
      <c r="T92" s="1"/>
      <c r="U92" s="1"/>
      <c r="V92" s="1"/>
      <c r="W92" s="26"/>
      <c r="X92" s="1"/>
      <c r="Y92" s="1"/>
      <c r="Z92" s="1"/>
      <c r="AA92" s="1"/>
      <c r="AB92" s="1"/>
      <c r="AC92" s="1"/>
      <c r="AD92" s="1"/>
      <c r="AE92" s="1"/>
    </row>
    <row r="93" spans="1:31" s="4" customFormat="1" ht="15" customHeight="1">
      <c r="A93" s="66"/>
      <c r="B93" s="66"/>
      <c r="C93" s="66"/>
      <c r="D93" s="66"/>
      <c r="E93" s="66"/>
      <c r="F93" s="66"/>
      <c r="G93" s="66"/>
      <c r="H93" s="66"/>
      <c r="I93" s="66"/>
      <c r="J93" s="66"/>
      <c r="K93" s="66"/>
      <c r="L93" s="66"/>
      <c r="M93" s="66"/>
      <c r="N93" s="66"/>
      <c r="O93" s="66"/>
      <c r="P93" s="66"/>
      <c r="Q93" s="66"/>
      <c r="R93" s="1"/>
      <c r="S93" s="1"/>
      <c r="T93" s="1"/>
      <c r="U93" s="1"/>
      <c r="V93" s="1"/>
      <c r="W93" s="26"/>
      <c r="X93" s="1"/>
      <c r="Y93" s="1"/>
      <c r="Z93" s="1"/>
      <c r="AA93" s="1"/>
      <c r="AB93" s="1"/>
      <c r="AC93" s="1"/>
      <c r="AD93" s="1"/>
      <c r="AE93" s="1"/>
    </row>
    <row r="94" spans="1:31" s="4" customFormat="1" ht="25.5" customHeight="1" thickBot="1">
      <c r="A94" s="397" t="s">
        <v>39</v>
      </c>
      <c r="B94" s="397"/>
      <c r="C94" s="397"/>
      <c r="D94" s="397"/>
      <c r="E94" s="397"/>
      <c r="F94" s="397"/>
      <c r="G94" s="366"/>
      <c r="H94" s="366"/>
      <c r="I94" s="397" t="s">
        <v>44</v>
      </c>
      <c r="J94" s="397"/>
      <c r="K94" s="397"/>
      <c r="L94" s="397"/>
      <c r="M94" s="397"/>
      <c r="N94" s="397"/>
      <c r="O94" s="397"/>
      <c r="P94" s="19"/>
      <c r="Q94" s="1"/>
      <c r="R94" s="1"/>
      <c r="S94" s="1"/>
      <c r="T94" s="1"/>
      <c r="U94" s="1"/>
      <c r="V94" s="1"/>
      <c r="W94" s="26"/>
      <c r="X94" s="1"/>
      <c r="Y94" s="1"/>
      <c r="Z94" s="1"/>
      <c r="AA94" s="1"/>
      <c r="AB94" s="1"/>
      <c r="AC94" s="1"/>
      <c r="AD94" s="1"/>
      <c r="AE94" s="1"/>
    </row>
    <row r="95" spans="1:31" s="4" customFormat="1" ht="39.75" customHeight="1" thickBot="1">
      <c r="A95" s="128" t="s">
        <v>49</v>
      </c>
      <c r="B95" s="91" t="s">
        <v>147</v>
      </c>
      <c r="C95" s="91" t="s">
        <v>112</v>
      </c>
      <c r="D95" s="91" t="s">
        <v>113</v>
      </c>
      <c r="E95" s="91" t="s">
        <v>114</v>
      </c>
      <c r="F95" s="94" t="s">
        <v>148</v>
      </c>
      <c r="G95" s="131"/>
      <c r="H95" s="131"/>
      <c r="I95" s="399" t="s">
        <v>49</v>
      </c>
      <c r="J95" s="405"/>
      <c r="K95" s="91" t="s">
        <v>147</v>
      </c>
      <c r="L95" s="91" t="s">
        <v>170</v>
      </c>
      <c r="M95" s="91" t="s">
        <v>113</v>
      </c>
      <c r="N95" s="91" t="s">
        <v>114</v>
      </c>
      <c r="O95" s="94" t="s">
        <v>148</v>
      </c>
      <c r="P95" s="19"/>
      <c r="Q95" s="1"/>
      <c r="R95" s="1"/>
      <c r="S95" s="1"/>
      <c r="T95" s="1"/>
      <c r="U95" s="1"/>
      <c r="V95" s="1"/>
      <c r="W95" s="26"/>
      <c r="X95" s="1"/>
      <c r="Y95" s="1"/>
      <c r="Z95" s="1"/>
      <c r="AA95" s="1"/>
      <c r="AB95" s="1"/>
      <c r="AC95" s="1"/>
      <c r="AD95" s="1"/>
      <c r="AE95" s="1"/>
    </row>
    <row r="96" spans="1:31" s="4" customFormat="1" ht="25.5" customHeight="1">
      <c r="A96" s="122" t="s">
        <v>52</v>
      </c>
      <c r="B96" s="112">
        <f>Français!B90</f>
        <v>2.017</v>
      </c>
      <c r="C96" s="112">
        <f>Français!C90</f>
        <v>1403.092</v>
      </c>
      <c r="D96" s="112">
        <f>Français!D90</f>
        <v>2.83</v>
      </c>
      <c r="E96" s="112">
        <f>Français!E90</f>
        <v>596.346</v>
      </c>
      <c r="F96" s="113">
        <f>Français!F90</f>
        <v>4.745</v>
      </c>
      <c r="G96" s="131"/>
      <c r="H96" s="131"/>
      <c r="I96" s="401" t="s">
        <v>67</v>
      </c>
      <c r="J96" s="406"/>
      <c r="K96" s="112">
        <f>Français!K90</f>
        <v>13.577</v>
      </c>
      <c r="L96" s="112">
        <f>Français!L90</f>
        <v>6.922</v>
      </c>
      <c r="M96" s="112">
        <f>Français!M90</f>
        <v>56.047</v>
      </c>
      <c r="N96" s="112">
        <f>Français!N90</f>
        <v>596.346</v>
      </c>
      <c r="O96" s="113">
        <f>Français!O90</f>
        <v>93.984</v>
      </c>
      <c r="P96" s="19"/>
      <c r="Q96" s="1"/>
      <c r="R96" s="1"/>
      <c r="S96" s="1"/>
      <c r="T96" s="1"/>
      <c r="U96" s="1"/>
      <c r="V96" s="1"/>
      <c r="W96" s="26"/>
      <c r="X96" s="1"/>
      <c r="Y96" s="1"/>
      <c r="Z96" s="1"/>
      <c r="AA96" s="1"/>
      <c r="AB96" s="1"/>
      <c r="AC96" s="1"/>
      <c r="AD96" s="1"/>
      <c r="AE96" s="1"/>
    </row>
    <row r="97" spans="1:31" s="4" customFormat="1" ht="25.5" customHeight="1">
      <c r="A97" s="101" t="s">
        <v>80</v>
      </c>
      <c r="B97" s="20">
        <f>Français!B91</f>
        <v>1.673</v>
      </c>
      <c r="C97" s="20">
        <f>Français!C91</f>
        <v>1403.091</v>
      </c>
      <c r="D97" s="20">
        <f>Français!D91</f>
        <v>2.347</v>
      </c>
      <c r="E97" s="20">
        <f>Français!E91</f>
        <v>591.102</v>
      </c>
      <c r="F97" s="21">
        <f>Français!F91</f>
        <v>3.97</v>
      </c>
      <c r="G97" s="131"/>
      <c r="H97" s="131"/>
      <c r="I97" s="390" t="s">
        <v>78</v>
      </c>
      <c r="J97" s="391"/>
      <c r="K97" s="132">
        <f>Français!K91</f>
        <v>10.507</v>
      </c>
      <c r="L97" s="132">
        <f>Français!L91</f>
        <v>4.043</v>
      </c>
      <c r="M97" s="132">
        <f>Français!M91</f>
        <v>25.437</v>
      </c>
      <c r="N97" s="132">
        <f>Français!N91</f>
        <v>598.864</v>
      </c>
      <c r="O97" s="106">
        <f>Français!O91</f>
        <v>42.475</v>
      </c>
      <c r="P97" s="19"/>
      <c r="Q97" s="1"/>
      <c r="R97" s="1"/>
      <c r="S97" s="1"/>
      <c r="T97" s="1"/>
      <c r="U97" s="1"/>
      <c r="V97" s="1"/>
      <c r="W97" s="26"/>
      <c r="X97" s="1"/>
      <c r="Y97" s="1"/>
      <c r="Z97" s="1"/>
      <c r="AA97" s="1"/>
      <c r="AB97" s="1"/>
      <c r="AC97" s="1"/>
      <c r="AD97" s="1"/>
      <c r="AE97" s="1"/>
    </row>
    <row r="98" spans="1:31" s="4" customFormat="1" ht="25.5" customHeight="1">
      <c r="A98" s="101" t="s">
        <v>47</v>
      </c>
      <c r="B98" s="20">
        <f>Français!B92</f>
        <v>1.5560795294117646</v>
      </c>
      <c r="C98" s="20">
        <f>Français!C92</f>
        <v>1404.658</v>
      </c>
      <c r="D98" s="20">
        <f>Français!D92</f>
        <v>2.1857595596244703</v>
      </c>
      <c r="E98" s="20">
        <f>Français!E92</f>
        <v>561.841</v>
      </c>
      <c r="F98" s="21">
        <f>Français!F92</f>
        <v>3.8903525367932748</v>
      </c>
      <c r="G98" s="131"/>
      <c r="H98" s="131"/>
      <c r="I98" s="390" t="s">
        <v>14</v>
      </c>
      <c r="J98" s="391"/>
      <c r="K98" s="132">
        <f>Français!K92</f>
        <v>13.3040475</v>
      </c>
      <c r="L98" s="132">
        <f>Français!L92</f>
        <v>3.9855</v>
      </c>
      <c r="M98" s="132">
        <f>Français!M92</f>
        <v>29.892776234999477</v>
      </c>
      <c r="N98" s="132">
        <f>Français!N92</f>
        <v>563.767</v>
      </c>
      <c r="O98" s="106">
        <f>Français!O92</f>
        <v>53.023281311249995</v>
      </c>
      <c r="P98" s="19"/>
      <c r="Q98" s="1"/>
      <c r="R98" s="1"/>
      <c r="S98" s="1"/>
      <c r="T98" s="1"/>
      <c r="U98" s="1"/>
      <c r="V98" s="1"/>
      <c r="W98" s="26"/>
      <c r="X98" s="1"/>
      <c r="Y98" s="1"/>
      <c r="Z98" s="1"/>
      <c r="AA98" s="1"/>
      <c r="AB98" s="1"/>
      <c r="AC98" s="1"/>
      <c r="AD98" s="1"/>
      <c r="AE98" s="1"/>
    </row>
    <row r="99" spans="1:31" s="4" customFormat="1" ht="25.5" customHeight="1" thickBot="1">
      <c r="A99" s="117" t="s">
        <v>81</v>
      </c>
      <c r="B99" s="115">
        <f>Français!B93</f>
        <v>0</v>
      </c>
      <c r="C99" s="115">
        <f>Français!C93</f>
        <v>0</v>
      </c>
      <c r="D99" s="115">
        <f>Français!D93</f>
        <v>0</v>
      </c>
      <c r="E99" s="115">
        <f>Français!E93</f>
        <v>0</v>
      </c>
      <c r="F99" s="98">
        <f>Français!F93</f>
        <v>0</v>
      </c>
      <c r="G99" s="131"/>
      <c r="H99" s="131"/>
      <c r="I99" s="394" t="s">
        <v>79</v>
      </c>
      <c r="J99" s="404"/>
      <c r="K99" s="133">
        <f>Français!K93</f>
        <v>0</v>
      </c>
      <c r="L99" s="133">
        <f>Français!L93</f>
        <v>0</v>
      </c>
      <c r="M99" s="133">
        <f>Français!M93</f>
        <v>0</v>
      </c>
      <c r="N99" s="133">
        <f>Français!N93</f>
        <v>0</v>
      </c>
      <c r="O99" s="121">
        <f>Français!O93</f>
        <v>0</v>
      </c>
      <c r="P99" s="19"/>
      <c r="Q99" s="1"/>
      <c r="R99" s="1"/>
      <c r="S99" s="1"/>
      <c r="T99" s="1"/>
      <c r="U99" s="1"/>
      <c r="V99" s="1"/>
      <c r="W99" s="26"/>
      <c r="X99" s="1"/>
      <c r="Y99" s="1"/>
      <c r="Z99" s="1"/>
      <c r="AA99" s="1"/>
      <c r="AB99" s="1"/>
      <c r="AC99" s="1"/>
      <c r="AD99" s="1"/>
      <c r="AE99" s="1"/>
    </row>
    <row r="100" spans="1:31" s="4" customFormat="1" ht="41.25" customHeight="1" thickBot="1">
      <c r="A100" s="80" t="s">
        <v>15</v>
      </c>
      <c r="B100" s="111">
        <f>Français!B94</f>
        <v>5.246079529411764</v>
      </c>
      <c r="C100" s="111">
        <f>Français!C94</f>
        <v>0</v>
      </c>
      <c r="D100" s="111">
        <f>Français!D94</f>
        <v>7.36275955962447</v>
      </c>
      <c r="E100" s="111">
        <f>Français!E94</f>
        <v>0</v>
      </c>
      <c r="F100" s="108">
        <f>Français!F94</f>
        <v>12.605352536793275</v>
      </c>
      <c r="G100" s="131"/>
      <c r="H100" s="131"/>
      <c r="I100" s="387" t="s">
        <v>15</v>
      </c>
      <c r="J100" s="388"/>
      <c r="K100" s="111">
        <f>Français!K94</f>
        <v>37.3880475</v>
      </c>
      <c r="L100" s="111">
        <f>Français!L94</f>
        <v>0</v>
      </c>
      <c r="M100" s="111">
        <f>Français!M94</f>
        <v>111.37677623499947</v>
      </c>
      <c r="N100" s="111">
        <f>Français!N94</f>
        <v>0</v>
      </c>
      <c r="O100" s="108">
        <f>Français!O94</f>
        <v>189.48228131125</v>
      </c>
      <c r="P100" s="19"/>
      <c r="Q100" s="1"/>
      <c r="R100" s="1"/>
      <c r="S100" s="1"/>
      <c r="T100" s="1"/>
      <c r="U100" s="1"/>
      <c r="V100" s="1"/>
      <c r="W100" s="26"/>
      <c r="X100" s="1"/>
      <c r="Y100" s="1"/>
      <c r="Z100" s="1"/>
      <c r="AA100" s="1"/>
      <c r="AB100" s="1"/>
      <c r="AC100" s="1"/>
      <c r="AD100" s="1"/>
      <c r="AE100" s="1"/>
    </row>
    <row r="101" spans="1:31" s="4" customFormat="1" ht="25.5" customHeight="1">
      <c r="A101" s="28"/>
      <c r="B101" s="28"/>
      <c r="C101" s="28"/>
      <c r="D101" s="28"/>
      <c r="E101" s="28"/>
      <c r="F101" s="28"/>
      <c r="G101" s="31"/>
      <c r="H101" s="31"/>
      <c r="P101" s="19"/>
      <c r="Q101" s="1"/>
      <c r="R101" s="1"/>
      <c r="S101" s="1"/>
      <c r="T101" s="1"/>
      <c r="U101" s="1"/>
      <c r="V101" s="1"/>
      <c r="W101" s="26"/>
      <c r="X101" s="1"/>
      <c r="Y101" s="1"/>
      <c r="Z101" s="1"/>
      <c r="AA101" s="1"/>
      <c r="AB101" s="1"/>
      <c r="AC101" s="1"/>
      <c r="AD101" s="1"/>
      <c r="AE101" s="1"/>
    </row>
    <row r="102" spans="1:31" s="4" customFormat="1" ht="25.5" customHeight="1">
      <c r="A102" s="29"/>
      <c r="B102" s="29"/>
      <c r="C102" s="29"/>
      <c r="D102" s="29"/>
      <c r="E102" s="29"/>
      <c r="F102" s="29"/>
      <c r="G102" s="31"/>
      <c r="H102" s="31"/>
      <c r="P102" s="19"/>
      <c r="Q102" s="1"/>
      <c r="R102" s="1"/>
      <c r="S102" s="1"/>
      <c r="T102" s="1"/>
      <c r="U102" s="1"/>
      <c r="V102" s="1"/>
      <c r="W102" s="26"/>
      <c r="X102" s="1"/>
      <c r="Y102" s="1"/>
      <c r="Z102" s="1"/>
      <c r="AA102" s="1"/>
      <c r="AB102" s="1"/>
      <c r="AC102" s="1"/>
      <c r="AD102" s="1"/>
      <c r="AE102" s="1"/>
    </row>
    <row r="103" spans="1:31" s="4" customFormat="1" ht="25.5" customHeight="1">
      <c r="A103" s="29"/>
      <c r="B103" s="29"/>
      <c r="C103" s="29"/>
      <c r="D103" s="29"/>
      <c r="E103" s="29"/>
      <c r="F103" s="29"/>
      <c r="G103" s="31"/>
      <c r="H103" s="31"/>
      <c r="P103" s="19"/>
      <c r="Q103" s="1"/>
      <c r="R103" s="1"/>
      <c r="S103" s="1"/>
      <c r="T103" s="1"/>
      <c r="U103" s="1"/>
      <c r="V103" s="1"/>
      <c r="W103" s="26"/>
      <c r="X103" s="1"/>
      <c r="Y103" s="1"/>
      <c r="Z103" s="1"/>
      <c r="AA103" s="1"/>
      <c r="AB103" s="1"/>
      <c r="AC103" s="1"/>
      <c r="AD103" s="1"/>
      <c r="AE103" s="1"/>
    </row>
    <row r="104" spans="1:31" s="4" customFormat="1" ht="25.5" customHeight="1">
      <c r="A104" s="403" t="s">
        <v>71</v>
      </c>
      <c r="B104" s="403"/>
      <c r="C104" s="403"/>
      <c r="D104" s="403"/>
      <c r="E104" s="403"/>
      <c r="F104" s="403"/>
      <c r="G104" s="403"/>
      <c r="H104" s="403"/>
      <c r="I104" s="403"/>
      <c r="J104" s="403"/>
      <c r="K104" s="403"/>
      <c r="L104" s="403"/>
      <c r="M104" s="403"/>
      <c r="N104" s="403"/>
      <c r="O104" s="403"/>
      <c r="P104" s="403"/>
      <c r="Q104" s="403"/>
      <c r="R104" s="1"/>
      <c r="S104" s="1"/>
      <c r="T104" s="1"/>
      <c r="U104" s="1"/>
      <c r="V104" s="1"/>
      <c r="W104" s="26"/>
      <c r="X104" s="1"/>
      <c r="Y104" s="1"/>
      <c r="Z104" s="1"/>
      <c r="AA104" s="1"/>
      <c r="AB104" s="1"/>
      <c r="AC104" s="1"/>
      <c r="AD104" s="1"/>
      <c r="AE104" s="1"/>
    </row>
    <row r="105" spans="1:31" s="4" customFormat="1" ht="17.25" customHeight="1">
      <c r="A105" s="67"/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  <c r="R105" s="1"/>
      <c r="S105" s="1"/>
      <c r="T105" s="1"/>
      <c r="U105" s="1"/>
      <c r="V105" s="1"/>
      <c r="W105" s="26"/>
      <c r="X105" s="1"/>
      <c r="Y105" s="1"/>
      <c r="Z105" s="1"/>
      <c r="AA105" s="1"/>
      <c r="AB105" s="1"/>
      <c r="AC105" s="1"/>
      <c r="AD105" s="1"/>
      <c r="AE105" s="1"/>
    </row>
    <row r="106" spans="1:31" s="4" customFormat="1" ht="25.5" customHeight="1" thickBot="1">
      <c r="A106" s="31"/>
      <c r="B106" s="31"/>
      <c r="C106" s="31"/>
      <c r="D106" s="31"/>
      <c r="E106" s="397" t="s">
        <v>72</v>
      </c>
      <c r="F106" s="397"/>
      <c r="G106" s="397"/>
      <c r="H106" s="397"/>
      <c r="I106" s="397"/>
      <c r="J106" s="397"/>
      <c r="K106" s="397"/>
      <c r="L106" s="30"/>
      <c r="M106" s="30"/>
      <c r="N106" s="30"/>
      <c r="O106" s="19"/>
      <c r="P106" s="19"/>
      <c r="Q106" s="1"/>
      <c r="R106" s="1"/>
      <c r="S106" s="1"/>
      <c r="T106" s="1"/>
      <c r="U106" s="1"/>
      <c r="V106" s="1"/>
      <c r="W106" s="26"/>
      <c r="X106" s="1"/>
      <c r="Y106" s="1"/>
      <c r="Z106" s="1"/>
      <c r="AA106" s="1"/>
      <c r="AB106" s="1"/>
      <c r="AC106" s="1"/>
      <c r="AD106" s="1"/>
      <c r="AE106" s="1"/>
    </row>
    <row r="107" spans="5:31" s="4" customFormat="1" ht="51.75" customHeight="1" thickBot="1">
      <c r="E107" s="399" t="s">
        <v>49</v>
      </c>
      <c r="F107" s="405"/>
      <c r="G107" s="91" t="s">
        <v>153</v>
      </c>
      <c r="H107" s="91" t="s">
        <v>154</v>
      </c>
      <c r="I107" s="91" t="s">
        <v>113</v>
      </c>
      <c r="J107" s="91" t="s">
        <v>114</v>
      </c>
      <c r="K107" s="94" t="s">
        <v>148</v>
      </c>
      <c r="L107" s="19"/>
      <c r="M107" s="1"/>
      <c r="N107" s="19"/>
      <c r="O107" s="1"/>
      <c r="P107" s="19"/>
      <c r="Q107" s="1"/>
      <c r="R107" s="1"/>
      <c r="S107" s="1"/>
      <c r="T107" s="1"/>
      <c r="U107" s="1"/>
      <c r="V107" s="1"/>
      <c r="W107" s="26"/>
      <c r="X107" s="1"/>
      <c r="Y107" s="1"/>
      <c r="Z107" s="1"/>
      <c r="AA107" s="1"/>
      <c r="AB107" s="1"/>
      <c r="AC107" s="1"/>
      <c r="AD107" s="1"/>
      <c r="AE107" s="1"/>
    </row>
    <row r="108" spans="5:31" s="4" customFormat="1" ht="37.5" customHeight="1">
      <c r="E108" s="401" t="s">
        <v>67</v>
      </c>
      <c r="F108" s="406"/>
      <c r="G108" s="112">
        <f>Français!G100</f>
        <v>4.496</v>
      </c>
      <c r="H108" s="112">
        <f>Français!H100</f>
        <v>281780.71</v>
      </c>
      <c r="I108" s="112">
        <f>Français!I100</f>
        <v>1.267</v>
      </c>
      <c r="J108" s="112">
        <f>Français!J100</f>
        <v>596.346</v>
      </c>
      <c r="K108" s="113">
        <f>Français!K100</f>
        <v>2.124</v>
      </c>
      <c r="L108" s="19"/>
      <c r="M108" s="1"/>
      <c r="N108" s="19"/>
      <c r="O108" s="1"/>
      <c r="P108" s="19"/>
      <c r="Q108" s="1"/>
      <c r="R108" s="1"/>
      <c r="S108" s="1"/>
      <c r="T108" s="1"/>
      <c r="U108" s="1"/>
      <c r="V108" s="1"/>
      <c r="W108" s="26"/>
      <c r="X108" s="1"/>
      <c r="Y108" s="1"/>
      <c r="Z108" s="1"/>
      <c r="AA108" s="1"/>
      <c r="AB108" s="1"/>
      <c r="AC108" s="1"/>
      <c r="AD108" s="1"/>
      <c r="AE108" s="1"/>
    </row>
    <row r="109" spans="5:31" s="4" customFormat="1" ht="25.5" customHeight="1">
      <c r="E109" s="390" t="s">
        <v>78</v>
      </c>
      <c r="F109" s="391"/>
      <c r="G109" s="20">
        <f>Français!G101</f>
        <v>4.643</v>
      </c>
      <c r="H109" s="114">
        <f>Français!H101</f>
        <v>281780.71</v>
      </c>
      <c r="I109" s="20">
        <f>Français!I101</f>
        <v>1.308</v>
      </c>
      <c r="J109" s="20">
        <f>Français!J101</f>
        <v>598.864</v>
      </c>
      <c r="K109" s="21">
        <f>Français!K101</f>
        <v>2.185</v>
      </c>
      <c r="L109" s="19"/>
      <c r="M109" s="1"/>
      <c r="N109" s="19"/>
      <c r="O109" s="1"/>
      <c r="P109" s="19"/>
      <c r="Q109" s="1"/>
      <c r="R109" s="1"/>
      <c r="S109" s="1"/>
      <c r="T109" s="1"/>
      <c r="U109" s="1"/>
      <c r="V109" s="1"/>
      <c r="W109" s="26"/>
      <c r="X109" s="1"/>
      <c r="Y109" s="1"/>
      <c r="Z109" s="1"/>
      <c r="AA109" s="1"/>
      <c r="AB109" s="1"/>
      <c r="AC109" s="1"/>
      <c r="AD109" s="1"/>
      <c r="AE109" s="1"/>
    </row>
    <row r="110" spans="5:31" s="4" customFormat="1" ht="25.5" customHeight="1">
      <c r="E110" s="390" t="s">
        <v>14</v>
      </c>
      <c r="F110" s="391"/>
      <c r="G110" s="20">
        <f>Français!G102</f>
        <v>4.717931</v>
      </c>
      <c r="H110" s="114">
        <f>Français!H102</f>
        <v>281780.71</v>
      </c>
      <c r="I110" s="20">
        <f>Français!I102</f>
        <v>1.3294219469110102</v>
      </c>
      <c r="J110" s="20">
        <f>Français!J102</f>
        <v>563.767</v>
      </c>
      <c r="K110" s="21">
        <f>Français!K102</f>
        <v>2.3581052933410613</v>
      </c>
      <c r="L110" s="19"/>
      <c r="M110" s="1"/>
      <c r="N110" s="19"/>
      <c r="O110" s="1"/>
      <c r="P110" s="19"/>
      <c r="Q110" s="1"/>
      <c r="R110" s="1"/>
      <c r="S110" s="1"/>
      <c r="T110" s="1"/>
      <c r="U110" s="1"/>
      <c r="V110" s="1"/>
      <c r="W110" s="26"/>
      <c r="X110" s="1"/>
      <c r="Y110" s="1"/>
      <c r="Z110" s="1"/>
      <c r="AA110" s="1"/>
      <c r="AB110" s="1"/>
      <c r="AC110" s="1"/>
      <c r="AD110" s="1"/>
      <c r="AE110" s="1"/>
    </row>
    <row r="111" spans="5:31" s="4" customFormat="1" ht="25.5" customHeight="1" thickBot="1">
      <c r="E111" s="394" t="s">
        <v>79</v>
      </c>
      <c r="F111" s="404"/>
      <c r="G111" s="115">
        <f>Français!G103</f>
        <v>0</v>
      </c>
      <c r="H111" s="116">
        <f>Français!H103</f>
        <v>0</v>
      </c>
      <c r="I111" s="115">
        <f>Français!I103</f>
        <v>0</v>
      </c>
      <c r="J111" s="115">
        <f>Français!J103</f>
        <v>0</v>
      </c>
      <c r="K111" s="98">
        <f>Français!K103</f>
        <v>0</v>
      </c>
      <c r="L111" s="19"/>
      <c r="M111" s="1"/>
      <c r="N111" s="19"/>
      <c r="O111" s="1"/>
      <c r="P111" s="19"/>
      <c r="Q111" s="1"/>
      <c r="R111" s="1"/>
      <c r="S111" s="1"/>
      <c r="T111" s="1"/>
      <c r="U111" s="1"/>
      <c r="V111" s="1"/>
      <c r="W111" s="26"/>
      <c r="X111" s="1"/>
      <c r="Y111" s="1"/>
      <c r="Z111" s="1"/>
      <c r="AA111" s="1"/>
      <c r="AB111" s="1"/>
      <c r="AC111" s="1"/>
      <c r="AD111" s="1"/>
      <c r="AE111" s="1"/>
    </row>
    <row r="112" spans="5:31" s="4" customFormat="1" ht="25.5" customHeight="1" thickBot="1">
      <c r="E112" s="387" t="s">
        <v>15</v>
      </c>
      <c r="F112" s="388"/>
      <c r="G112" s="111">
        <f>Français!G104</f>
        <v>13.856931</v>
      </c>
      <c r="H112" s="111">
        <f>Français!H104</f>
        <v>0</v>
      </c>
      <c r="I112" s="111">
        <f>Français!I104</f>
        <v>3.90442194691101</v>
      </c>
      <c r="J112" s="111">
        <f>Français!J104</f>
        <v>0</v>
      </c>
      <c r="K112" s="108">
        <f>Français!K104</f>
        <v>6.667105293341061</v>
      </c>
      <c r="L112" s="19"/>
      <c r="M112" s="1"/>
      <c r="N112" s="19"/>
      <c r="O112" s="1"/>
      <c r="P112" s="19"/>
      <c r="Q112" s="1"/>
      <c r="R112" s="1"/>
      <c r="S112" s="1"/>
      <c r="T112" s="1"/>
      <c r="U112" s="1"/>
      <c r="V112" s="1"/>
      <c r="W112" s="26"/>
      <c r="X112" s="1"/>
      <c r="Y112" s="1"/>
      <c r="Z112" s="1"/>
      <c r="AA112" s="1"/>
      <c r="AB112" s="1"/>
      <c r="AC112" s="1"/>
      <c r="AD112" s="1"/>
      <c r="AE112" s="1"/>
    </row>
    <row r="113" spans="7:31" s="4" customFormat="1" ht="25.5" customHeight="1">
      <c r="G113" s="31"/>
      <c r="H113" s="31"/>
      <c r="I113" s="29"/>
      <c r="J113" s="29"/>
      <c r="K113" s="29"/>
      <c r="L113" s="19"/>
      <c r="M113" s="1"/>
      <c r="N113" s="19"/>
      <c r="O113" s="1"/>
      <c r="P113" s="19"/>
      <c r="Q113" s="1"/>
      <c r="R113" s="1"/>
      <c r="S113" s="1"/>
      <c r="T113" s="1"/>
      <c r="U113" s="1"/>
      <c r="V113" s="1"/>
      <c r="W113" s="26"/>
      <c r="X113" s="1"/>
      <c r="Y113" s="1"/>
      <c r="Z113" s="1"/>
      <c r="AA113" s="1"/>
      <c r="AB113" s="1"/>
      <c r="AC113" s="1"/>
      <c r="AD113" s="1"/>
      <c r="AE113" s="1"/>
    </row>
    <row r="114" spans="1:31" s="4" customFormat="1" ht="25.5" customHeight="1">
      <c r="A114" s="31"/>
      <c r="B114" s="31"/>
      <c r="C114" s="31"/>
      <c r="D114" s="31"/>
      <c r="E114" s="31"/>
      <c r="F114" s="31"/>
      <c r="G114" s="31"/>
      <c r="H114" s="31"/>
      <c r="I114" s="29"/>
      <c r="J114" s="29"/>
      <c r="K114" s="29"/>
      <c r="L114" s="19"/>
      <c r="M114" s="1"/>
      <c r="N114" s="19"/>
      <c r="O114" s="1"/>
      <c r="P114" s="19"/>
      <c r="Q114" s="1"/>
      <c r="R114" s="1"/>
      <c r="S114" s="1"/>
      <c r="T114" s="1"/>
      <c r="U114" s="1"/>
      <c r="V114" s="1"/>
      <c r="W114" s="26"/>
      <c r="X114" s="1"/>
      <c r="Y114" s="1"/>
      <c r="Z114" s="1"/>
      <c r="AA114" s="1"/>
      <c r="AB114" s="1"/>
      <c r="AC114" s="1"/>
      <c r="AD114" s="1"/>
      <c r="AE114" s="1"/>
    </row>
    <row r="115" spans="1:31" s="4" customFormat="1" ht="25.5" customHeight="1">
      <c r="A115" s="31"/>
      <c r="B115" s="31"/>
      <c r="C115" s="31"/>
      <c r="D115" s="31"/>
      <c r="E115" s="31"/>
      <c r="F115" s="31"/>
      <c r="G115" s="31"/>
      <c r="H115" s="31"/>
      <c r="I115" s="29"/>
      <c r="J115" s="29"/>
      <c r="K115" s="29"/>
      <c r="L115" s="30"/>
      <c r="M115" s="30"/>
      <c r="N115" s="30"/>
      <c r="O115" s="19"/>
      <c r="P115" s="19"/>
      <c r="Q115" s="1"/>
      <c r="R115" s="1"/>
      <c r="S115" s="1"/>
      <c r="T115" s="1"/>
      <c r="U115" s="1"/>
      <c r="V115" s="1"/>
      <c r="W115" s="26"/>
      <c r="X115" s="1"/>
      <c r="Y115" s="1"/>
      <c r="Z115" s="1"/>
      <c r="AA115" s="1"/>
      <c r="AB115" s="1"/>
      <c r="AC115" s="1"/>
      <c r="AD115" s="1"/>
      <c r="AE115" s="1"/>
    </row>
    <row r="116" spans="1:17" s="4" customFormat="1" ht="20.25" customHeight="1">
      <c r="A116" s="448" t="s">
        <v>160</v>
      </c>
      <c r="B116" s="448"/>
      <c r="C116" s="448"/>
      <c r="D116" s="448"/>
      <c r="E116" s="448"/>
      <c r="F116" s="448"/>
      <c r="G116" s="448"/>
      <c r="H116" s="448"/>
      <c r="I116" s="448"/>
      <c r="J116" s="448"/>
      <c r="K116" s="448"/>
      <c r="L116" s="448"/>
      <c r="M116" s="448"/>
      <c r="N116" s="448"/>
      <c r="O116" s="448"/>
      <c r="P116" s="448"/>
      <c r="Q116" s="448"/>
    </row>
    <row r="117" spans="1:17" s="4" customFormat="1" ht="18" customHeight="1">
      <c r="A117" s="453" t="s">
        <v>45</v>
      </c>
      <c r="B117" s="453"/>
      <c r="C117" s="453"/>
      <c r="D117" s="453"/>
      <c r="E117" s="453"/>
      <c r="F117" s="453"/>
      <c r="G117" s="453"/>
      <c r="H117" s="453"/>
      <c r="I117" s="453"/>
      <c r="J117" s="453"/>
      <c r="K117" s="453"/>
      <c r="L117" s="453"/>
      <c r="M117" s="453"/>
      <c r="N117" s="453"/>
      <c r="O117" s="453"/>
      <c r="P117" s="453"/>
      <c r="Q117" s="453"/>
    </row>
    <row r="118" spans="1:17" s="4" customFormat="1" ht="15.75">
      <c r="A118" s="55"/>
      <c r="B118" s="68"/>
      <c r="C118" s="68"/>
      <c r="D118" s="68"/>
      <c r="E118" s="68"/>
      <c r="F118" s="68"/>
      <c r="G118" s="68"/>
      <c r="H118" s="68"/>
      <c r="I118" s="68"/>
      <c r="J118" s="68"/>
      <c r="K118" s="68"/>
      <c r="L118" s="68"/>
      <c r="M118" s="68"/>
      <c r="N118" s="68"/>
      <c r="O118" s="19"/>
      <c r="P118" s="19"/>
      <c r="Q118" s="9"/>
    </row>
    <row r="119" spans="1:17" s="4" customFormat="1" ht="15.75">
      <c r="A119" s="55"/>
      <c r="B119" s="68"/>
      <c r="C119" s="68"/>
      <c r="D119" s="68"/>
      <c r="E119" s="68"/>
      <c r="F119" s="68"/>
      <c r="G119" s="68"/>
      <c r="H119" s="68"/>
      <c r="I119" s="68"/>
      <c r="J119" s="68"/>
      <c r="K119" s="68"/>
      <c r="L119" s="68"/>
      <c r="M119" s="68"/>
      <c r="N119" s="68"/>
      <c r="O119" s="19"/>
      <c r="P119" s="19"/>
      <c r="Q119" s="9"/>
    </row>
    <row r="120" spans="1:17" s="4" customFormat="1" ht="26.25" customHeight="1">
      <c r="A120" s="479" t="s">
        <v>73</v>
      </c>
      <c r="B120" s="479"/>
      <c r="C120" s="479"/>
      <c r="D120" s="479"/>
      <c r="E120" s="479"/>
      <c r="F120" s="479"/>
      <c r="G120" s="479"/>
      <c r="H120" s="479"/>
      <c r="I120" s="479"/>
      <c r="J120" s="479"/>
      <c r="K120" s="479"/>
      <c r="L120" s="479"/>
      <c r="M120" s="479"/>
      <c r="N120" s="479"/>
      <c r="O120" s="479"/>
      <c r="P120" s="479"/>
      <c r="Q120" s="479"/>
    </row>
    <row r="121" spans="1:18" s="4" customFormat="1" ht="19.5" thickBot="1">
      <c r="A121" s="380" t="s">
        <v>177</v>
      </c>
      <c r="B121" s="380"/>
      <c r="C121" s="380"/>
      <c r="D121" s="380"/>
      <c r="E121" s="380"/>
      <c r="F121" s="380"/>
      <c r="G121" s="380"/>
      <c r="H121" s="380"/>
      <c r="I121" s="380"/>
      <c r="J121" s="380"/>
      <c r="K121" s="380"/>
      <c r="L121" s="380"/>
      <c r="M121" s="380"/>
      <c r="N121" s="380"/>
      <c r="O121" s="380"/>
      <c r="P121" s="380"/>
      <c r="Q121" s="380"/>
      <c r="R121" s="39"/>
    </row>
    <row r="122" spans="2:14" s="4" customFormat="1" ht="36" customHeight="1" thickBot="1">
      <c r="B122" s="480" t="s">
        <v>49</v>
      </c>
      <c r="C122" s="481"/>
      <c r="D122" s="91" t="s">
        <v>7</v>
      </c>
      <c r="E122" s="91" t="s">
        <v>8</v>
      </c>
      <c r="F122" s="91" t="s">
        <v>4</v>
      </c>
      <c r="G122" s="91" t="s">
        <v>20</v>
      </c>
      <c r="H122" s="91" t="s">
        <v>9</v>
      </c>
      <c r="I122" s="91" t="s">
        <v>10</v>
      </c>
      <c r="J122" s="94" t="s">
        <v>24</v>
      </c>
      <c r="K122" s="129" t="s">
        <v>27</v>
      </c>
      <c r="L122" s="129" t="s">
        <v>88</v>
      </c>
      <c r="M122" s="129" t="s">
        <v>185</v>
      </c>
      <c r="N122" s="337" t="s">
        <v>184</v>
      </c>
    </row>
    <row r="123" spans="2:14" s="4" customFormat="1" ht="25.5" customHeight="1">
      <c r="B123" s="475" t="s">
        <v>46</v>
      </c>
      <c r="C123" s="476"/>
      <c r="D123" s="123">
        <f>Français!D116</f>
        <v>39.148</v>
      </c>
      <c r="E123" s="123">
        <f>Français!E116</f>
        <v>14.009</v>
      </c>
      <c r="F123" s="123">
        <f>Français!F116</f>
        <v>0.246</v>
      </c>
      <c r="G123" s="123">
        <f>Français!G116</f>
        <v>2.144</v>
      </c>
      <c r="H123" s="123">
        <f>Français!H116</f>
        <v>3.9</v>
      </c>
      <c r="I123" s="123">
        <f>Français!I116</f>
        <v>0.583</v>
      </c>
      <c r="J123" s="124">
        <f>Français!J116</f>
        <v>0</v>
      </c>
      <c r="K123" s="125">
        <f>Français!K116</f>
        <v>5.874</v>
      </c>
      <c r="L123" s="125">
        <f>Français!L116</f>
        <v>2.879</v>
      </c>
      <c r="M123" s="125">
        <f>Français!M116</f>
        <v>68.783</v>
      </c>
      <c r="N123" s="273">
        <v>41.018</v>
      </c>
    </row>
    <row r="124" spans="2:14" s="4" customFormat="1" ht="25.5" customHeight="1">
      <c r="B124" s="475" t="s">
        <v>51</v>
      </c>
      <c r="C124" s="476"/>
      <c r="D124" s="102">
        <f>Français!D117</f>
        <v>26.476</v>
      </c>
      <c r="E124" s="102">
        <f>Français!E117</f>
        <v>7.354</v>
      </c>
      <c r="F124" s="102">
        <f>Français!F117</f>
        <v>-0.203</v>
      </c>
      <c r="G124" s="102">
        <f>Français!G117</f>
        <v>1.501</v>
      </c>
      <c r="H124" s="102">
        <f>Français!H117</f>
        <v>2.818</v>
      </c>
      <c r="I124" s="102">
        <f>Français!I117</f>
        <v>0.529</v>
      </c>
      <c r="J124" s="103">
        <f>Français!J117</f>
        <v>3.109</v>
      </c>
      <c r="K124" s="104">
        <f>Français!K117</f>
        <v>4.88</v>
      </c>
      <c r="L124" s="104">
        <f>Français!L117</f>
        <v>1.032</v>
      </c>
      <c r="M124" s="104">
        <f>Français!M117</f>
        <v>47.495</v>
      </c>
      <c r="N124" s="275">
        <v>28.075</v>
      </c>
    </row>
    <row r="125" spans="2:14" s="4" customFormat="1" ht="25.5" customHeight="1">
      <c r="B125" s="475" t="s">
        <v>47</v>
      </c>
      <c r="C125" s="476"/>
      <c r="D125" s="102">
        <f>Français!D118</f>
        <v>22.113899939999996</v>
      </c>
      <c r="E125" s="102">
        <f>Français!E118</f>
        <v>10.466128370000002</v>
      </c>
      <c r="F125" s="102">
        <f>Français!F118</f>
        <v>0.01643707000000001</v>
      </c>
      <c r="G125" s="102">
        <f>Français!G118</f>
        <v>0.9505667099999999</v>
      </c>
      <c r="H125" s="102">
        <f>Français!H118</f>
        <v>2.48825</v>
      </c>
      <c r="I125" s="102">
        <f>Français!I118</f>
        <v>0.2625</v>
      </c>
      <c r="J125" s="103">
        <f>Français!J118</f>
        <v>0</v>
      </c>
      <c r="K125" s="104">
        <f>Français!K118</f>
        <v>0</v>
      </c>
      <c r="L125" s="104">
        <f>Français!L118</f>
        <v>0.835</v>
      </c>
      <c r="M125" s="104">
        <f>Français!M118</f>
        <v>37.13278209</v>
      </c>
      <c r="N125" s="275">
        <v>20.86271942222769</v>
      </c>
    </row>
    <row r="126" spans="2:14" s="4" customFormat="1" ht="25.5" customHeight="1" thickBot="1">
      <c r="B126" s="475" t="s">
        <v>48</v>
      </c>
      <c r="C126" s="476"/>
      <c r="D126" s="118">
        <f>Français!D119</f>
        <v>0</v>
      </c>
      <c r="E126" s="118">
        <f>Français!E119</f>
        <v>0</v>
      </c>
      <c r="F126" s="118">
        <f>Français!F119</f>
        <v>0</v>
      </c>
      <c r="G126" s="118">
        <f>Français!G119</f>
        <v>0</v>
      </c>
      <c r="H126" s="118">
        <f>Français!H119</f>
        <v>0</v>
      </c>
      <c r="I126" s="118">
        <f>Français!I119</f>
        <v>0</v>
      </c>
      <c r="J126" s="119">
        <f>Français!J119</f>
        <v>0</v>
      </c>
      <c r="K126" s="120">
        <f>Français!K119</f>
        <v>0</v>
      </c>
      <c r="L126" s="120">
        <f>Français!L119</f>
        <v>0</v>
      </c>
      <c r="M126" s="120">
        <f>Français!M119</f>
        <v>0</v>
      </c>
      <c r="N126" s="276">
        <v>0</v>
      </c>
    </row>
    <row r="127" spans="2:19" s="4" customFormat="1" ht="35.25" customHeight="1" thickBot="1">
      <c r="B127" s="477" t="s">
        <v>15</v>
      </c>
      <c r="C127" s="478"/>
      <c r="D127" s="126">
        <f>Français!D120</f>
        <v>87.73789993999999</v>
      </c>
      <c r="E127" s="126">
        <f>Français!E120</f>
        <v>31.82912837</v>
      </c>
      <c r="F127" s="126">
        <f>Français!F120</f>
        <v>0.059437069999999995</v>
      </c>
      <c r="G127" s="126">
        <f>Français!G120</f>
        <v>4.59556671</v>
      </c>
      <c r="H127" s="126">
        <f>Français!H120</f>
        <v>9.20625</v>
      </c>
      <c r="I127" s="126">
        <f>Français!I120</f>
        <v>1.3745</v>
      </c>
      <c r="J127" s="126">
        <f>Français!J120</f>
        <v>3.109</v>
      </c>
      <c r="K127" s="126">
        <f>Français!K120</f>
        <v>10.754</v>
      </c>
      <c r="L127" s="126">
        <f>Français!L120</f>
        <v>4.746</v>
      </c>
      <c r="M127" s="127">
        <f>Français!M120</f>
        <v>153.41078209</v>
      </c>
      <c r="N127" s="327">
        <f>SUM(N123:N126)</f>
        <v>89.9557194222277</v>
      </c>
      <c r="S127" s="5"/>
    </row>
    <row r="128" spans="1:5" s="4" customFormat="1" ht="15.75">
      <c r="A128" s="40"/>
      <c r="B128" s="9"/>
      <c r="C128" s="9"/>
      <c r="D128" s="9"/>
      <c r="E128" s="9"/>
    </row>
    <row r="129" spans="1:5" s="4" customFormat="1" ht="15.75">
      <c r="A129" s="40"/>
      <c r="B129" s="9"/>
      <c r="C129" s="9"/>
      <c r="D129" s="9"/>
      <c r="E129" s="9"/>
    </row>
    <row r="130" spans="1:5" s="4" customFormat="1" ht="15.75">
      <c r="A130" s="40"/>
      <c r="B130" s="9"/>
      <c r="C130" s="9"/>
      <c r="D130" s="9"/>
      <c r="E130" s="9"/>
    </row>
    <row r="131" spans="1:5" s="4" customFormat="1" ht="15.75">
      <c r="A131" s="40"/>
      <c r="B131" s="9"/>
      <c r="C131" s="9"/>
      <c r="D131" s="9"/>
      <c r="E131" s="9"/>
    </row>
    <row r="132" spans="1:5" s="4" customFormat="1" ht="15.75">
      <c r="A132" s="40"/>
      <c r="B132" s="9"/>
      <c r="C132" s="9"/>
      <c r="D132" s="9"/>
      <c r="E132" s="9"/>
    </row>
    <row r="133" spans="1:5" s="4" customFormat="1" ht="15.75">
      <c r="A133" s="40"/>
      <c r="B133" s="9"/>
      <c r="C133" s="9"/>
      <c r="D133" s="9"/>
      <c r="E133" s="9"/>
    </row>
    <row r="134" spans="1:16" s="4" customFormat="1" ht="18.75">
      <c r="A134" s="40"/>
      <c r="B134" s="9"/>
      <c r="C134" s="9"/>
      <c r="E134" s="367" t="s">
        <v>74</v>
      </c>
      <c r="F134" s="367"/>
      <c r="G134" s="367"/>
      <c r="H134" s="39"/>
      <c r="L134" s="367" t="s">
        <v>189</v>
      </c>
      <c r="M134" s="367"/>
      <c r="N134" s="367"/>
      <c r="O134" s="367"/>
      <c r="P134" s="367"/>
    </row>
    <row r="135" spans="1:16" s="4" customFormat="1" ht="27" thickBot="1">
      <c r="A135" s="40"/>
      <c r="B135" s="9"/>
      <c r="E135" s="380" t="s">
        <v>111</v>
      </c>
      <c r="F135" s="380"/>
      <c r="G135" s="380"/>
      <c r="H135" s="70"/>
      <c r="L135" s="69"/>
      <c r="M135" s="454" t="s">
        <v>111</v>
      </c>
      <c r="N135" s="454"/>
      <c r="O135" s="454"/>
      <c r="P135" s="96"/>
    </row>
    <row r="136" spans="1:17" s="4" customFormat="1" ht="20.25" customHeight="1" thickBot="1">
      <c r="A136" s="69"/>
      <c r="B136" s="69"/>
      <c r="E136" s="399" t="s">
        <v>49</v>
      </c>
      <c r="F136" s="405"/>
      <c r="G136" s="130" t="s">
        <v>50</v>
      </c>
      <c r="H136" s="307"/>
      <c r="L136" s="9"/>
      <c r="M136" s="399" t="s">
        <v>49</v>
      </c>
      <c r="N136" s="405"/>
      <c r="O136" s="365" t="s">
        <v>50</v>
      </c>
      <c r="P136" s="9"/>
      <c r="Q136" s="69"/>
    </row>
    <row r="137" spans="1:17" s="4" customFormat="1" ht="21" customHeight="1">
      <c r="A137" s="72"/>
      <c r="B137" s="9"/>
      <c r="E137" s="401" t="s">
        <v>67</v>
      </c>
      <c r="F137" s="406"/>
      <c r="G137" s="113">
        <f>Français!F126</f>
        <v>15.477</v>
      </c>
      <c r="L137" s="9"/>
      <c r="M137" s="401" t="s">
        <v>67</v>
      </c>
      <c r="N137" s="406"/>
      <c r="O137" s="109">
        <f>Français!N126</f>
        <v>8.65</v>
      </c>
      <c r="P137" s="9"/>
      <c r="Q137" s="72"/>
    </row>
    <row r="138" spans="1:17" s="4" customFormat="1" ht="21" customHeight="1">
      <c r="A138" s="71"/>
      <c r="B138" s="9"/>
      <c r="E138" s="390" t="s">
        <v>187</v>
      </c>
      <c r="F138" s="391"/>
      <c r="G138" s="106">
        <f>Français!F127</f>
        <v>-17.24</v>
      </c>
      <c r="L138" s="9"/>
      <c r="M138" s="390" t="s">
        <v>187</v>
      </c>
      <c r="N138" s="391"/>
      <c r="O138" s="21">
        <f>Français!N127</f>
        <v>4.839</v>
      </c>
      <c r="P138" s="9"/>
      <c r="Q138" s="71"/>
    </row>
    <row r="139" spans="2:16" s="4" customFormat="1" ht="30" customHeight="1">
      <c r="B139" s="9"/>
      <c r="E139" s="390" t="s">
        <v>186</v>
      </c>
      <c r="F139" s="391"/>
      <c r="G139" s="106">
        <f>Français!F128</f>
        <v>3.0413341331115373</v>
      </c>
      <c r="L139" s="9"/>
      <c r="M139" s="390" t="s">
        <v>186</v>
      </c>
      <c r="N139" s="391"/>
      <c r="O139" s="21">
        <f>Français!N128</f>
        <v>8.975932843999999</v>
      </c>
      <c r="P139" s="9"/>
    </row>
    <row r="140" spans="2:16" s="4" customFormat="1" ht="30" customHeight="1" thickBot="1">
      <c r="B140" s="9"/>
      <c r="E140" s="394" t="s">
        <v>188</v>
      </c>
      <c r="F140" s="404"/>
      <c r="G140" s="121">
        <f>Français!F129</f>
        <v>0</v>
      </c>
      <c r="L140" s="9"/>
      <c r="M140" s="394" t="s">
        <v>188</v>
      </c>
      <c r="N140" s="404"/>
      <c r="O140" s="98">
        <f>Français!N129</f>
        <v>0</v>
      </c>
      <c r="P140" s="9"/>
    </row>
    <row r="141" spans="2:16" s="4" customFormat="1" ht="30" customHeight="1" thickBot="1">
      <c r="B141" s="9"/>
      <c r="E141" s="387" t="s">
        <v>15</v>
      </c>
      <c r="F141" s="388"/>
      <c r="G141" s="108">
        <f>Français!F130</f>
        <v>1.2783341331115392</v>
      </c>
      <c r="L141" s="9"/>
      <c r="M141" s="387" t="s">
        <v>15</v>
      </c>
      <c r="N141" s="388"/>
      <c r="O141" s="108">
        <f>Français!N130</f>
        <v>22.464932844</v>
      </c>
      <c r="P141" s="9"/>
    </row>
    <row r="142" spans="2:8" s="4" customFormat="1" ht="30" customHeight="1">
      <c r="B142" s="9"/>
      <c r="H142" s="99"/>
    </row>
    <row r="143" spans="2:16" s="4" customFormat="1" ht="30" customHeight="1">
      <c r="B143" s="9"/>
      <c r="C143" s="9"/>
      <c r="D143" s="9"/>
      <c r="E143" s="9"/>
      <c r="G143" s="9"/>
      <c r="H143" s="72"/>
      <c r="I143" s="72"/>
      <c r="J143" s="72"/>
      <c r="L143" s="44"/>
      <c r="O143" s="44"/>
      <c r="P143" s="45"/>
    </row>
    <row r="144" spans="1:17" s="4" customFormat="1" ht="30" customHeight="1">
      <c r="A144" s="448" t="s">
        <v>173</v>
      </c>
      <c r="B144" s="448"/>
      <c r="C144" s="448"/>
      <c r="D144" s="448"/>
      <c r="E144" s="448"/>
      <c r="F144" s="448"/>
      <c r="G144" s="448"/>
      <c r="H144" s="448"/>
      <c r="I144" s="448"/>
      <c r="J144" s="448"/>
      <c r="K144" s="448"/>
      <c r="L144" s="448"/>
      <c r="M144" s="448"/>
      <c r="N144" s="448"/>
      <c r="O144" s="448"/>
      <c r="P144" s="448"/>
      <c r="Q144" s="448"/>
    </row>
    <row r="145" spans="1:13" s="4" customFormat="1" ht="27" thickBot="1">
      <c r="A145" s="40"/>
      <c r="B145" s="9"/>
      <c r="C145" s="9"/>
      <c r="D145" s="9"/>
      <c r="E145" s="9"/>
      <c r="F145" s="96"/>
      <c r="G145" s="449" t="s">
        <v>111</v>
      </c>
      <c r="H145" s="449"/>
      <c r="I145" s="449"/>
      <c r="J145" s="449"/>
      <c r="K145" s="38"/>
      <c r="L145" s="72"/>
      <c r="M145" s="72"/>
    </row>
    <row r="146" spans="1:12" s="4" customFormat="1" ht="20.25" customHeight="1" thickBot="1">
      <c r="A146" s="39"/>
      <c r="B146" s="39"/>
      <c r="F146" s="72"/>
      <c r="G146" s="437" t="s">
        <v>49</v>
      </c>
      <c r="H146" s="438"/>
      <c r="I146" s="444" t="s">
        <v>50</v>
      </c>
      <c r="J146" s="445"/>
      <c r="K146" s="342"/>
      <c r="L146" s="71"/>
    </row>
    <row r="147" spans="1:17" s="4" customFormat="1" ht="20.25">
      <c r="A147" s="39"/>
      <c r="B147" s="39"/>
      <c r="F147" s="97"/>
      <c r="G147" s="446" t="s">
        <v>67</v>
      </c>
      <c r="H147" s="447"/>
      <c r="I147" s="439">
        <f>Français!I136</f>
        <v>75.243</v>
      </c>
      <c r="J147" s="440"/>
      <c r="Q147" s="47"/>
    </row>
    <row r="148" spans="1:10" s="4" customFormat="1" ht="24.75" customHeight="1">
      <c r="A148" s="48"/>
      <c r="B148" s="9"/>
      <c r="G148" s="390" t="s">
        <v>78</v>
      </c>
      <c r="H148" s="435"/>
      <c r="I148" s="441">
        <f>Français!I137</f>
        <v>63.441</v>
      </c>
      <c r="J148" s="442"/>
    </row>
    <row r="149" spans="1:10" s="4" customFormat="1" ht="24.75" customHeight="1">
      <c r="A149" s="45"/>
      <c r="B149" s="45"/>
      <c r="G149" s="390" t="s">
        <v>14</v>
      </c>
      <c r="H149" s="435"/>
      <c r="I149" s="441">
        <f>Français!J138</f>
        <v>82.41566811937935</v>
      </c>
      <c r="J149" s="442"/>
    </row>
    <row r="150" spans="1:12" s="4" customFormat="1" ht="24.75" customHeight="1" thickBot="1">
      <c r="A150" s="45"/>
      <c r="B150" s="45"/>
      <c r="G150" s="430" t="s">
        <v>79</v>
      </c>
      <c r="H150" s="452"/>
      <c r="I150" s="450">
        <f>Français!I139</f>
        <v>0</v>
      </c>
      <c r="J150" s="451"/>
      <c r="L150" s="69"/>
    </row>
    <row r="151" spans="1:12" s="4" customFormat="1" ht="24.75" customHeight="1" thickBot="1">
      <c r="A151" s="45"/>
      <c r="B151" s="45"/>
      <c r="F151" s="99"/>
      <c r="G151" s="387" t="s">
        <v>15</v>
      </c>
      <c r="H151" s="443"/>
      <c r="I151" s="436">
        <f>Français!I140</f>
        <v>221.09966811937934</v>
      </c>
      <c r="J151" s="384"/>
      <c r="L151" s="72"/>
    </row>
    <row r="152" spans="1:9" s="4" customFormat="1" ht="24.75" customHeight="1">
      <c r="A152" s="45"/>
      <c r="B152" s="45"/>
      <c r="H152" s="44"/>
      <c r="I152" s="43"/>
    </row>
    <row r="153" spans="1:9" s="4" customFormat="1" ht="24.75" customHeight="1">
      <c r="A153" s="45"/>
      <c r="B153" s="45"/>
      <c r="H153" s="44"/>
      <c r="I153" s="43"/>
    </row>
    <row r="154" spans="1:13" s="4" customFormat="1" ht="24" customHeight="1">
      <c r="A154" s="49"/>
      <c r="B154" s="49"/>
      <c r="C154" s="30"/>
      <c r="D154" s="9"/>
      <c r="E154" s="9"/>
      <c r="F154" s="49"/>
      <c r="G154" s="49"/>
      <c r="H154" s="30"/>
      <c r="I154" s="43"/>
      <c r="J154" s="39"/>
      <c r="M154" s="39"/>
    </row>
    <row r="155" spans="3:14" ht="12.75">
      <c r="C155" s="1"/>
      <c r="D155" s="1"/>
      <c r="E155" s="1"/>
      <c r="H155" s="51"/>
      <c r="I155" s="51"/>
      <c r="J155" s="11"/>
      <c r="K155" s="4"/>
      <c r="L155" s="4"/>
      <c r="M155" s="11"/>
      <c r="N155" s="4"/>
    </row>
    <row r="156" spans="3:14" ht="12.75">
      <c r="C156" s="1"/>
      <c r="D156" s="1"/>
      <c r="E156" s="1"/>
      <c r="H156" s="51"/>
      <c r="I156" s="51"/>
      <c r="J156" s="4"/>
      <c r="K156" s="4"/>
      <c r="L156" s="4"/>
      <c r="M156" s="4"/>
      <c r="N156" s="4"/>
    </row>
    <row r="157" spans="3:14" ht="24.75" customHeight="1">
      <c r="C157" s="1"/>
      <c r="D157" s="1"/>
      <c r="E157" s="1"/>
      <c r="H157" s="51"/>
      <c r="I157" s="51"/>
      <c r="J157" s="4"/>
      <c r="K157" s="4"/>
      <c r="L157" s="4"/>
      <c r="M157" s="4"/>
      <c r="N157" s="4"/>
    </row>
    <row r="158" spans="3:9" ht="24.75" customHeight="1">
      <c r="C158" s="1"/>
      <c r="D158" s="1"/>
      <c r="E158" s="1"/>
      <c r="H158" s="51"/>
      <c r="I158" s="51"/>
    </row>
    <row r="159" spans="3:5" ht="24.75" customHeight="1">
      <c r="C159" s="1"/>
      <c r="D159" s="1"/>
      <c r="E159" s="1"/>
    </row>
    <row r="160" spans="3:5" ht="24.75" customHeight="1">
      <c r="C160" s="1"/>
      <c r="D160" s="1"/>
      <c r="E160" s="1"/>
    </row>
    <row r="161" spans="3:5" ht="24.75" customHeight="1">
      <c r="C161" s="1"/>
      <c r="D161" s="1"/>
      <c r="E161" s="1"/>
    </row>
    <row r="162" spans="3:5" ht="24.75" customHeight="1">
      <c r="C162" s="1"/>
      <c r="D162" s="1"/>
      <c r="E162" s="1"/>
    </row>
  </sheetData>
  <sheetProtection/>
  <mergeCells count="124">
    <mergeCell ref="A92:Q92"/>
    <mergeCell ref="I99:J99"/>
    <mergeCell ref="B126:C126"/>
    <mergeCell ref="B127:C127"/>
    <mergeCell ref="A120:Q120"/>
    <mergeCell ref="A121:Q121"/>
    <mergeCell ref="B122:C122"/>
    <mergeCell ref="B123:C123"/>
    <mergeCell ref="B124:C124"/>
    <mergeCell ref="B125:C125"/>
    <mergeCell ref="E136:F136"/>
    <mergeCell ref="E134:G134"/>
    <mergeCell ref="E135:G135"/>
    <mergeCell ref="E141:F141"/>
    <mergeCell ref="E137:F137"/>
    <mergeCell ref="E138:F138"/>
    <mergeCell ref="A104:Q104"/>
    <mergeCell ref="I97:J97"/>
    <mergeCell ref="I98:J98"/>
    <mergeCell ref="A1:Q1"/>
    <mergeCell ref="A2:Q2"/>
    <mergeCell ref="A5:Q5"/>
    <mergeCell ref="A7:A8"/>
    <mergeCell ref="B7:B8"/>
    <mergeCell ref="I58:J58"/>
    <mergeCell ref="I57:J57"/>
    <mergeCell ref="C7:E7"/>
    <mergeCell ref="I7:K7"/>
    <mergeCell ref="L7:N7"/>
    <mergeCell ref="F7:H7"/>
    <mergeCell ref="O7:Q7"/>
    <mergeCell ref="A12:A13"/>
    <mergeCell ref="A9:A11"/>
    <mergeCell ref="A14:A17"/>
    <mergeCell ref="A27:A28"/>
    <mergeCell ref="I59:J59"/>
    <mergeCell ref="E48:F48"/>
    <mergeCell ref="B27:B28"/>
    <mergeCell ref="C27:E27"/>
    <mergeCell ref="A25:Q25"/>
    <mergeCell ref="E51:F51"/>
    <mergeCell ref="E47:F47"/>
    <mergeCell ref="F27:H27"/>
    <mergeCell ref="I56:J56"/>
    <mergeCell ref="A54:Q54"/>
    <mergeCell ref="E49:F49"/>
    <mergeCell ref="I55:O55"/>
    <mergeCell ref="O27:Q27"/>
    <mergeCell ref="A55:F55"/>
    <mergeCell ref="A44:Q44"/>
    <mergeCell ref="A45:Q45"/>
    <mergeCell ref="A20:B20"/>
    <mergeCell ref="E52:F52"/>
    <mergeCell ref="A29:A31"/>
    <mergeCell ref="A32:A33"/>
    <mergeCell ref="L27:N27"/>
    <mergeCell ref="E50:F50"/>
    <mergeCell ref="A40:B40"/>
    <mergeCell ref="I27:K27"/>
    <mergeCell ref="A34:A37"/>
    <mergeCell ref="I75:J75"/>
    <mergeCell ref="I60:J60"/>
    <mergeCell ref="I73:J73"/>
    <mergeCell ref="I71:O71"/>
    <mergeCell ref="E63:F63"/>
    <mergeCell ref="E68:F68"/>
    <mergeCell ref="E64:F64"/>
    <mergeCell ref="A71:F71"/>
    <mergeCell ref="E88:F88"/>
    <mergeCell ref="I61:J61"/>
    <mergeCell ref="E62:K62"/>
    <mergeCell ref="I76:J76"/>
    <mergeCell ref="A70:Q70"/>
    <mergeCell ref="I72:J72"/>
    <mergeCell ref="E65:F65"/>
    <mergeCell ref="E66:F66"/>
    <mergeCell ref="E67:F67"/>
    <mergeCell ref="I74:J74"/>
    <mergeCell ref="E84:F84"/>
    <mergeCell ref="E86:F86"/>
    <mergeCell ref="E85:F85"/>
    <mergeCell ref="A79:Q79"/>
    <mergeCell ref="E83:F83"/>
    <mergeCell ref="I77:J77"/>
    <mergeCell ref="A81:Q81"/>
    <mergeCell ref="E112:F112"/>
    <mergeCell ref="E106:K106"/>
    <mergeCell ref="E111:F111"/>
    <mergeCell ref="E110:F110"/>
    <mergeCell ref="I94:O94"/>
    <mergeCell ref="I95:J95"/>
    <mergeCell ref="E108:F108"/>
    <mergeCell ref="E107:F107"/>
    <mergeCell ref="I100:J100"/>
    <mergeCell ref="A94:F94"/>
    <mergeCell ref="E87:F87"/>
    <mergeCell ref="I96:J96"/>
    <mergeCell ref="M136:N136"/>
    <mergeCell ref="I150:J150"/>
    <mergeCell ref="G150:H150"/>
    <mergeCell ref="A117:Q117"/>
    <mergeCell ref="E109:F109"/>
    <mergeCell ref="M140:N140"/>
    <mergeCell ref="M135:O135"/>
    <mergeCell ref="A116:Q116"/>
    <mergeCell ref="L134:P134"/>
    <mergeCell ref="M141:N141"/>
    <mergeCell ref="M137:N137"/>
    <mergeCell ref="M138:N138"/>
    <mergeCell ref="M139:N139"/>
    <mergeCell ref="G147:H147"/>
    <mergeCell ref="A144:Q144"/>
    <mergeCell ref="G145:J145"/>
    <mergeCell ref="E139:F139"/>
    <mergeCell ref="E140:F140"/>
    <mergeCell ref="G148:H148"/>
    <mergeCell ref="G149:H149"/>
    <mergeCell ref="I151:J151"/>
    <mergeCell ref="G146:H146"/>
    <mergeCell ref="I147:J147"/>
    <mergeCell ref="I148:J148"/>
    <mergeCell ref="I149:J149"/>
    <mergeCell ref="G151:H151"/>
    <mergeCell ref="I146:J146"/>
  </mergeCells>
  <printOptions horizontalCentered="1"/>
  <pageMargins left="0.31496062992125984" right="0.31496062992125984" top="0.15748031496062992" bottom="0.15748031496062992" header="0.31496062992125984" footer="0.31496062992125984"/>
  <pageSetup horizontalDpi="600" verticalDpi="600" orientation="landscape" paperSize="9" scale="55" r:id="rId1"/>
  <headerFooter>
    <oddHeader>&amp;R&amp;"Rockwell,Normal"English</oddHeader>
    <oddFooter>&amp;R&amp;"Rockwell,Normal"&amp;8&amp;P</oddFooter>
  </headerFooter>
  <rowBreaks count="3" manualBreakCount="3">
    <brk id="43" max="16" man="1"/>
    <brk id="78" max="16" man="1"/>
    <brk id="114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0347</dc:creator>
  <cp:keywords/>
  <dc:description/>
  <cp:lastModifiedBy>0522</cp:lastModifiedBy>
  <cp:lastPrinted>2021-01-21T07:09:06Z</cp:lastPrinted>
  <dcterms:created xsi:type="dcterms:W3CDTF">2013-01-25T08:50:08Z</dcterms:created>
  <dcterms:modified xsi:type="dcterms:W3CDTF">2021-01-21T13:10:48Z</dcterms:modified>
  <cp:category/>
  <cp:version/>
  <cp:contentType/>
  <cp:contentStatus/>
</cp:coreProperties>
</file>